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9720" windowHeight="6810" activeTab="0"/>
  </bookViews>
  <sheets>
    <sheet name="Income statement" sheetId="1" r:id="rId1"/>
    <sheet name="Balance sheets" sheetId="2" r:id="rId2"/>
    <sheet name="changes in equity" sheetId="3" r:id="rId3"/>
    <sheet name="Cashflow statement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<sst xmlns="http://schemas.openxmlformats.org/spreadsheetml/2006/main" count="133" uniqueCount="102">
  <si>
    <t>Revenue</t>
  </si>
  <si>
    <t>Taxation</t>
  </si>
  <si>
    <t>Inventories</t>
  </si>
  <si>
    <t>Net Current Assets</t>
  </si>
  <si>
    <t>Share Capital</t>
  </si>
  <si>
    <t>Reserves</t>
  </si>
  <si>
    <t>Condensed Consolidated Cash Flow Statements</t>
  </si>
  <si>
    <t>Net profit before tax</t>
  </si>
  <si>
    <t>Adjustment for non-cash flow :-</t>
  </si>
  <si>
    <t>Non-cash items</t>
  </si>
  <si>
    <t>Operating profit before changes in working capital</t>
  </si>
  <si>
    <t>Capital</t>
  </si>
  <si>
    <t>Total</t>
  </si>
  <si>
    <t>RM'000</t>
  </si>
  <si>
    <t>Share</t>
  </si>
  <si>
    <t>Borrowings</t>
  </si>
  <si>
    <t>Cash &amp; cash equivalents</t>
  </si>
  <si>
    <t>CHUAN HUAT RESOURCES BERHAD</t>
  </si>
  <si>
    <t>Condensed consolidated income statements</t>
  </si>
  <si>
    <t>Interest expenses</t>
  </si>
  <si>
    <t>Interest income</t>
  </si>
  <si>
    <t>Share of profit of associates</t>
  </si>
  <si>
    <t>Minority interests</t>
  </si>
  <si>
    <t>Property, plant &amp; equipment</t>
  </si>
  <si>
    <t>Intangible assets</t>
  </si>
  <si>
    <t>Other investments</t>
  </si>
  <si>
    <t>Investments in associates</t>
  </si>
  <si>
    <t>Current assets</t>
  </si>
  <si>
    <t>Current liabilities</t>
  </si>
  <si>
    <t>Trade &amp; other payables</t>
  </si>
  <si>
    <t>Financed by :</t>
  </si>
  <si>
    <t>Minority shareholders' interests</t>
  </si>
  <si>
    <t>Long term and deferred liabilities</t>
  </si>
  <si>
    <t>Deferred taxation</t>
  </si>
  <si>
    <t>Deferred liabilities</t>
  </si>
  <si>
    <t>Investment property</t>
  </si>
  <si>
    <t>Condensed consolidated statement of changes in equity</t>
  </si>
  <si>
    <t>Distributable</t>
  </si>
  <si>
    <t>profit</t>
  </si>
  <si>
    <t>Amortisation of reserve on consolidation</t>
  </si>
  <si>
    <t>Company No. 290729-W</t>
  </si>
  <si>
    <t>(Incorporated in Malaysia)</t>
  </si>
  <si>
    <t>Operating expenses</t>
  </si>
  <si>
    <t>Depreciation and amortisation</t>
  </si>
  <si>
    <t>Basic earnings per ordinary</t>
  </si>
  <si>
    <t>share (sen)</t>
  </si>
  <si>
    <t>Diluted earnings per ordinary</t>
  </si>
  <si>
    <t>As at</t>
  </si>
  <si>
    <t>Non-</t>
  </si>
  <si>
    <t>distributable</t>
  </si>
  <si>
    <t>reserve</t>
  </si>
  <si>
    <t>Retained</t>
  </si>
  <si>
    <t>Conversion of Esos</t>
  </si>
  <si>
    <t>Share premium from Esos</t>
  </si>
  <si>
    <t>Cash flows from operating activities</t>
  </si>
  <si>
    <t>Changes in working capital:</t>
  </si>
  <si>
    <t>Net change in current assets</t>
  </si>
  <si>
    <t>Interest income received</t>
  </si>
  <si>
    <t>Interest expenses paid</t>
  </si>
  <si>
    <t>Tax paid</t>
  </si>
  <si>
    <t>Cash flows from investing activities</t>
  </si>
  <si>
    <t>Proceeds from disposal of property, plant and equipment</t>
  </si>
  <si>
    <t>Proceeds from issuance of shares</t>
  </si>
  <si>
    <t>Purchase of property, plant and equipment</t>
  </si>
  <si>
    <t>Cash flows from financing activities</t>
  </si>
  <si>
    <t>Cash generated by/(used in) operations</t>
  </si>
  <si>
    <t>Net cash generated by/(used in) operating activities</t>
  </si>
  <si>
    <t>Net cash generated by/(used in) investing activities</t>
  </si>
  <si>
    <t>Net cash generated by/(used in) financing activities</t>
  </si>
  <si>
    <t>Net change in current liabilities</t>
  </si>
  <si>
    <t>Other income</t>
  </si>
  <si>
    <t>Condensed consolidated balance sheets</t>
  </si>
  <si>
    <t>Trade &amp; other receivables</t>
  </si>
  <si>
    <t>Shareholders' Funds</t>
  </si>
  <si>
    <t>Net increase/ (decrease) in cash &amp; cash equivalents</t>
  </si>
  <si>
    <t>Net profit/(loss) for the period</t>
  </si>
  <si>
    <t>Profit/(loss) after taxation</t>
  </si>
  <si>
    <t>Profit/(loss) before taxation</t>
  </si>
  <si>
    <t>Operating profit/(loss)</t>
  </si>
  <si>
    <t>The interim financial report should be read in conjunction with the audited financial statements of the</t>
  </si>
  <si>
    <t>At 1 January 2003</t>
  </si>
  <si>
    <t>Net (repayments of)/ proceeds from short term borrowings</t>
  </si>
  <si>
    <t>Cash &amp; cash equivalents at end of the period</t>
  </si>
  <si>
    <t>Cash &amp; cash equivalents at beginning of the period</t>
  </si>
  <si>
    <t>Net tangible assets per share (RM)</t>
  </si>
  <si>
    <t>Dividend income</t>
  </si>
  <si>
    <t>Net repayments of term loans</t>
  </si>
  <si>
    <t>Net repayments of hire purchase liabilities</t>
  </si>
  <si>
    <t>INTERIM FINANCIAL REPORT FOR THE FIRST QUARTER</t>
  </si>
  <si>
    <t>ENDED 31 MARCH 2004</t>
  </si>
  <si>
    <t>31 March</t>
  </si>
  <si>
    <t>Group for the year ended 31 December 2003.</t>
  </si>
  <si>
    <t>At 31 March 2004</t>
  </si>
  <si>
    <t>At 31 March 2003</t>
  </si>
  <si>
    <t>Net profit/(loss) for the three months period</t>
  </si>
  <si>
    <t>At 1 January 2004</t>
  </si>
  <si>
    <t>31/03/2004</t>
  </si>
  <si>
    <t>31/03/2003</t>
  </si>
  <si>
    <t>Purchase of a subsidiary company</t>
  </si>
  <si>
    <t>Capital return from unquoted investment</t>
  </si>
  <si>
    <t>Individual Quarter</t>
  </si>
  <si>
    <t>Cumulative Quarter</t>
  </si>
</sst>
</file>

<file path=xl/styles.xml><?xml version="1.0" encoding="utf-8"?>
<styleSheet xmlns="http://schemas.openxmlformats.org/spreadsheetml/2006/main">
  <numFmts count="34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_-* #,##0.0_-;\-* #,##0.0_-;_-* &quot;-&quot;??_-;_-@_-"/>
    <numFmt numFmtId="185" formatCode="_-* #,##0_-;\-* #,##0_-;_-* &quot;-&quot;??_-;_-@_-"/>
    <numFmt numFmtId="186" formatCode="d/mm/yyyy"/>
    <numFmt numFmtId="187" formatCode="#,##0;\(#,##0\);\-"/>
    <numFmt numFmtId="188" formatCode="#,##0.0;\(#,##0.0\);\-"/>
    <numFmt numFmtId="189" formatCode="#,##0.00;\(#,##0.00\);\-"/>
  </numFmts>
  <fonts count="12">
    <font>
      <sz val="10"/>
      <name val="Arial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"/>
      <family val="0"/>
    </font>
    <font>
      <u val="single"/>
      <sz val="10"/>
      <name val="Tahoma"/>
      <family val="2"/>
    </font>
    <font>
      <sz val="11"/>
      <name val="Tahoma"/>
      <family val="2"/>
    </font>
    <font>
      <b/>
      <i/>
      <sz val="10"/>
      <name val="Tahoma"/>
      <family val="2"/>
    </font>
    <font>
      <b/>
      <sz val="11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9"/>
      <name val="Arial"/>
      <family val="0"/>
    </font>
    <font>
      <b/>
      <sz val="9"/>
      <name val="Tahoma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1" fillId="0" borderId="0" xfId="0" applyFont="1" applyAlignment="1">
      <alignment/>
    </xf>
    <xf numFmtId="185" fontId="1" fillId="0" borderId="0" xfId="15" applyNumberFormat="1" applyFont="1" applyAlignment="1">
      <alignment/>
    </xf>
    <xf numFmtId="185" fontId="0" fillId="0" borderId="0" xfId="15" applyNumberFormat="1" applyAlignment="1">
      <alignment/>
    </xf>
    <xf numFmtId="0" fontId="1" fillId="0" borderId="0" xfId="0" applyFont="1" applyAlignment="1">
      <alignment horizontal="left"/>
    </xf>
    <xf numFmtId="185" fontId="1" fillId="0" borderId="0" xfId="15" applyNumberFormat="1" applyFont="1" applyAlignment="1">
      <alignment horizontal="center"/>
    </xf>
    <xf numFmtId="185" fontId="0" fillId="0" borderId="0" xfId="15" applyNumberFormat="1" applyAlignment="1">
      <alignment horizontal="center"/>
    </xf>
    <xf numFmtId="185" fontId="1" fillId="0" borderId="0" xfId="15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85" fontId="2" fillId="0" borderId="0" xfId="15" applyNumberFormat="1" applyFont="1" applyAlignment="1">
      <alignment horizontal="left"/>
    </xf>
    <xf numFmtId="185" fontId="2" fillId="0" borderId="0" xfId="15" applyNumberFormat="1" applyFont="1" applyAlignment="1">
      <alignment horizontal="center"/>
    </xf>
    <xf numFmtId="185" fontId="3" fillId="0" borderId="0" xfId="15" applyNumberFormat="1" applyFont="1" applyAlignment="1">
      <alignment horizontal="center"/>
    </xf>
    <xf numFmtId="187" fontId="1" fillId="0" borderId="0" xfId="15" applyNumberFormat="1" applyFont="1" applyAlignment="1">
      <alignment/>
    </xf>
    <xf numFmtId="187" fontId="1" fillId="0" borderId="1" xfId="15" applyNumberFormat="1" applyFont="1" applyBorder="1" applyAlignment="1">
      <alignment/>
    </xf>
    <xf numFmtId="187" fontId="1" fillId="0" borderId="0" xfId="0" applyNumberFormat="1" applyFont="1" applyAlignment="1">
      <alignment/>
    </xf>
    <xf numFmtId="187" fontId="1" fillId="0" borderId="0" xfId="15" applyNumberFormat="1" applyFont="1" applyBorder="1" applyAlignment="1">
      <alignment/>
    </xf>
    <xf numFmtId="185" fontId="2" fillId="0" borderId="0" xfId="15" applyNumberFormat="1" applyFont="1" applyAlignment="1">
      <alignment horizontal="right"/>
    </xf>
    <xf numFmtId="187" fontId="1" fillId="0" borderId="0" xfId="0" applyNumberFormat="1" applyFont="1" applyBorder="1" applyAlignment="1">
      <alignment/>
    </xf>
    <xf numFmtId="0" fontId="7" fillId="0" borderId="0" xfId="0" applyFont="1" applyAlignment="1">
      <alignment horizontal="left"/>
    </xf>
    <xf numFmtId="0" fontId="1" fillId="0" borderId="2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185" fontId="1" fillId="0" borderId="0" xfId="15" applyNumberFormat="1" applyFont="1" applyBorder="1" applyAlignment="1">
      <alignment horizontal="left"/>
    </xf>
    <xf numFmtId="0" fontId="2" fillId="0" borderId="0" xfId="0" applyFont="1" applyBorder="1" applyAlignment="1">
      <alignment/>
    </xf>
    <xf numFmtId="0" fontId="1" fillId="0" borderId="1" xfId="0" applyFont="1" applyBorder="1" applyAlignment="1">
      <alignment/>
    </xf>
    <xf numFmtId="185" fontId="1" fillId="0" borderId="0" xfId="15" applyNumberFormat="1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85" fontId="2" fillId="0" borderId="0" xfId="15" applyNumberFormat="1" applyFont="1" applyBorder="1" applyAlignment="1">
      <alignment horizontal="left"/>
    </xf>
    <xf numFmtId="185" fontId="1" fillId="0" borderId="0" xfId="15" applyNumberFormat="1" applyFont="1" applyBorder="1" applyAlignment="1">
      <alignment horizontal="center"/>
    </xf>
    <xf numFmtId="185" fontId="0" fillId="0" borderId="0" xfId="15" applyNumberFormat="1" applyBorder="1" applyAlignment="1">
      <alignment/>
    </xf>
    <xf numFmtId="171" fontId="1" fillId="0" borderId="0" xfId="15" applyFont="1" applyBorder="1" applyAlignment="1">
      <alignment/>
    </xf>
    <xf numFmtId="185" fontId="1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0" fontId="1" fillId="0" borderId="0" xfId="0" applyFont="1" applyFill="1" applyAlignment="1">
      <alignment/>
    </xf>
    <xf numFmtId="0" fontId="1" fillId="0" borderId="2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2" fillId="0" borderId="0" xfId="0" applyNumberFormat="1" applyFont="1" applyFill="1" applyBorder="1" applyAlignment="1">
      <alignment horizontal="right"/>
    </xf>
    <xf numFmtId="185" fontId="2" fillId="0" borderId="0" xfId="15" applyNumberFormat="1" applyFont="1" applyFill="1" applyAlignment="1">
      <alignment horizontal="right"/>
    </xf>
    <xf numFmtId="187" fontId="1" fillId="0" borderId="0" xfId="15" applyNumberFormat="1" applyFont="1" applyFill="1" applyBorder="1" applyAlignment="1">
      <alignment/>
    </xf>
    <xf numFmtId="187" fontId="1" fillId="0" borderId="0" xfId="15" applyNumberFormat="1" applyFont="1" applyFill="1" applyBorder="1" applyAlignment="1">
      <alignment horizontal="center"/>
    </xf>
    <xf numFmtId="187" fontId="1" fillId="0" borderId="0" xfId="15" applyNumberFormat="1" applyFont="1" applyFill="1" applyBorder="1" applyAlignment="1">
      <alignment horizontal="right"/>
    </xf>
    <xf numFmtId="187" fontId="1" fillId="0" borderId="0" xfId="15" applyNumberFormat="1" applyFont="1" applyFill="1" applyAlignment="1">
      <alignment/>
    </xf>
    <xf numFmtId="189" fontId="1" fillId="0" borderId="0" xfId="15" applyNumberFormat="1" applyFont="1" applyFill="1" applyBorder="1" applyAlignment="1">
      <alignment/>
    </xf>
    <xf numFmtId="171" fontId="1" fillId="0" borderId="0" xfId="15" applyFont="1" applyFill="1" applyBorder="1" applyAlignment="1">
      <alignment/>
    </xf>
    <xf numFmtId="187" fontId="1" fillId="0" borderId="0" xfId="0" applyNumberFormat="1" applyFont="1" applyFill="1" applyBorder="1" applyAlignment="1">
      <alignment/>
    </xf>
    <xf numFmtId="187" fontId="1" fillId="0" borderId="0" xfId="0" applyNumberFormat="1" applyFont="1" applyFill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15" applyNumberFormat="1" applyFont="1" applyFill="1" applyBorder="1" applyAlignment="1">
      <alignment horizontal="right"/>
    </xf>
    <xf numFmtId="185" fontId="2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2" fillId="0" borderId="0" xfId="15" applyNumberFormat="1" applyFont="1" applyBorder="1" applyAlignment="1">
      <alignment horizontal="right"/>
    </xf>
    <xf numFmtId="185" fontId="2" fillId="0" borderId="0" xfId="15" applyNumberFormat="1" applyFont="1" applyBorder="1" applyAlignment="1">
      <alignment horizontal="center"/>
    </xf>
    <xf numFmtId="185" fontId="3" fillId="0" borderId="0" xfId="15" applyNumberFormat="1" applyFont="1" applyBorder="1" applyAlignment="1">
      <alignment horizontal="center"/>
    </xf>
    <xf numFmtId="187" fontId="1" fillId="0" borderId="1" xfId="15" applyNumberFormat="1" applyFont="1" applyFill="1" applyBorder="1" applyAlignment="1">
      <alignment/>
    </xf>
    <xf numFmtId="187" fontId="1" fillId="0" borderId="3" xfId="15" applyNumberFormat="1" applyFont="1" applyFill="1" applyBorder="1" applyAlignment="1">
      <alignment/>
    </xf>
    <xf numFmtId="189" fontId="1" fillId="0" borderId="3" xfId="15" applyNumberFormat="1" applyFont="1" applyFill="1" applyBorder="1" applyAlignment="1">
      <alignment/>
    </xf>
    <xf numFmtId="187" fontId="1" fillId="0" borderId="3" xfId="0" applyNumberFormat="1" applyFont="1" applyFill="1" applyBorder="1" applyAlignment="1">
      <alignment/>
    </xf>
    <xf numFmtId="187" fontId="1" fillId="0" borderId="3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187" fontId="1" fillId="0" borderId="1" xfId="0" applyNumberFormat="1" applyFont="1" applyFill="1" applyBorder="1" applyAlignment="1">
      <alignment/>
    </xf>
    <xf numFmtId="187" fontId="1" fillId="0" borderId="4" xfId="0" applyNumberFormat="1" applyFont="1" applyFill="1" applyBorder="1" applyAlignment="1">
      <alignment/>
    </xf>
    <xf numFmtId="187" fontId="1" fillId="0" borderId="5" xfId="0" applyNumberFormat="1" applyFont="1" applyFill="1" applyBorder="1" applyAlignment="1">
      <alignment/>
    </xf>
    <xf numFmtId="187" fontId="1" fillId="0" borderId="6" xfId="0" applyNumberFormat="1" applyFont="1" applyFill="1" applyBorder="1" applyAlignment="1">
      <alignment/>
    </xf>
    <xf numFmtId="187" fontId="1" fillId="0" borderId="2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/>
    </xf>
    <xf numFmtId="185" fontId="1" fillId="0" borderId="0" xfId="15" applyNumberFormat="1" applyFont="1" applyFill="1" applyBorder="1" applyAlignment="1">
      <alignment/>
    </xf>
    <xf numFmtId="16" fontId="2" fillId="0" borderId="0" xfId="0" applyNumberFormat="1" applyFont="1" applyFill="1" applyBorder="1" applyAlignment="1" quotePrefix="1">
      <alignment horizontal="right"/>
    </xf>
    <xf numFmtId="187" fontId="2" fillId="0" borderId="0" xfId="0" applyNumberFormat="1" applyFont="1" applyFill="1" applyBorder="1" applyAlignment="1" quotePrefix="1">
      <alignment horizontal="right"/>
    </xf>
    <xf numFmtId="187" fontId="2" fillId="0" borderId="0" xfId="15" applyNumberFormat="1" applyFont="1" applyFill="1" applyBorder="1" applyAlignment="1">
      <alignment horizontal="right"/>
    </xf>
    <xf numFmtId="0" fontId="5" fillId="0" borderId="0" xfId="0" applyFont="1" applyBorder="1" applyAlignment="1">
      <alignment/>
    </xf>
    <xf numFmtId="14" fontId="2" fillId="0" borderId="0" xfId="0" applyNumberFormat="1" applyFont="1" applyFill="1" applyBorder="1" applyAlignment="1">
      <alignment horizontal="right"/>
    </xf>
    <xf numFmtId="187" fontId="6" fillId="0" borderId="0" xfId="0" applyNumberFormat="1" applyFont="1" applyBorder="1" applyAlignment="1">
      <alignment horizontal="right"/>
    </xf>
    <xf numFmtId="187" fontId="1" fillId="0" borderId="2" xfId="0" applyNumberFormat="1" applyFont="1" applyBorder="1" applyAlignment="1">
      <alignment/>
    </xf>
    <xf numFmtId="187" fontId="2" fillId="0" borderId="1" xfId="0" applyNumberFormat="1" applyFont="1" applyBorder="1" applyAlignment="1" quotePrefix="1">
      <alignment horizontal="right"/>
    </xf>
    <xf numFmtId="187" fontId="2" fillId="0" borderId="0" xfId="15" applyNumberFormat="1" applyFont="1" applyBorder="1" applyAlignment="1">
      <alignment horizontal="right"/>
    </xf>
    <xf numFmtId="187" fontId="0" fillId="0" borderId="0" xfId="0" applyNumberFormat="1" applyBorder="1" applyAlignment="1">
      <alignment/>
    </xf>
    <xf numFmtId="187" fontId="1" fillId="0" borderId="7" xfId="15" applyNumberFormat="1" applyFont="1" applyFill="1" applyBorder="1" applyAlignment="1">
      <alignment/>
    </xf>
    <xf numFmtId="187" fontId="1" fillId="0" borderId="7" xfId="0" applyNumberFormat="1" applyFont="1" applyBorder="1" applyAlignment="1">
      <alignment/>
    </xf>
    <xf numFmtId="171" fontId="1" fillId="0" borderId="3" xfId="15" applyNumberFormat="1" applyFont="1" applyBorder="1" applyAlignment="1" quotePrefix="1">
      <alignment horizontal="right"/>
    </xf>
    <xf numFmtId="171" fontId="1" fillId="0" borderId="3" xfId="15" applyFont="1" applyBorder="1" applyAlignment="1" quotePrefix="1">
      <alignment horizontal="right"/>
    </xf>
    <xf numFmtId="171" fontId="1" fillId="0" borderId="0" xfId="15" applyFont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11" fillId="0" borderId="0" xfId="0" applyFont="1" applyFill="1" applyBorder="1" applyAlignment="1">
      <alignment/>
    </xf>
    <xf numFmtId="0" fontId="11" fillId="0" borderId="0" xfId="15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87" fontId="2" fillId="0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5"/>
  <sheetViews>
    <sheetView tabSelected="1" workbookViewId="0" topLeftCell="A5">
      <selection activeCell="G14" sqref="G14"/>
    </sheetView>
  </sheetViews>
  <sheetFormatPr defaultColWidth="9.140625" defaultRowHeight="12.75"/>
  <cols>
    <col min="1" max="1" width="30.7109375" style="4" customWidth="1"/>
    <col min="2" max="2" width="12.8515625" style="38" customWidth="1"/>
    <col min="3" max="3" width="1.8515625" style="41" customWidth="1"/>
    <col min="4" max="4" width="12.7109375" style="38" customWidth="1"/>
    <col min="5" max="5" width="1.8515625" style="41" customWidth="1"/>
    <col min="6" max="6" width="12.28125" style="38" customWidth="1"/>
    <col min="7" max="7" width="1.8515625" style="38" customWidth="1"/>
    <col min="8" max="8" width="13.57421875" style="1" customWidth="1"/>
    <col min="9" max="14" width="9.140625" style="1" customWidth="1"/>
  </cols>
  <sheetData>
    <row r="1" ht="12.75">
      <c r="A1" s="8" t="s">
        <v>17</v>
      </c>
    </row>
    <row r="2" ht="12.75">
      <c r="A2" s="29" t="s">
        <v>40</v>
      </c>
    </row>
    <row r="3" ht="12.75">
      <c r="A3" s="29" t="s">
        <v>41</v>
      </c>
    </row>
    <row r="4" ht="12.75">
      <c r="A4" s="8"/>
    </row>
    <row r="5" spans="1:8" ht="12.75">
      <c r="A5" s="30"/>
      <c r="B5" s="39"/>
      <c r="C5" s="39"/>
      <c r="D5" s="39"/>
      <c r="E5" s="39"/>
      <c r="F5" s="39"/>
      <c r="G5" s="39"/>
      <c r="H5" s="21"/>
    </row>
    <row r="6" spans="1:8" ht="12.75">
      <c r="A6" s="98" t="s">
        <v>88</v>
      </c>
      <c r="B6" s="98"/>
      <c r="C6" s="98"/>
      <c r="D6" s="98"/>
      <c r="E6" s="98"/>
      <c r="F6" s="98"/>
      <c r="G6" s="98"/>
      <c r="H6" s="98"/>
    </row>
    <row r="7" spans="1:8" ht="12.75">
      <c r="A7" s="98" t="s">
        <v>89</v>
      </c>
      <c r="B7" s="98"/>
      <c r="C7" s="98"/>
      <c r="D7" s="98"/>
      <c r="E7" s="98"/>
      <c r="F7" s="98"/>
      <c r="G7" s="98"/>
      <c r="H7" s="98"/>
    </row>
    <row r="8" spans="1:8" ht="12.75">
      <c r="A8" s="31"/>
      <c r="B8" s="42"/>
      <c r="C8" s="42"/>
      <c r="D8" s="42"/>
      <c r="E8" s="42"/>
      <c r="F8" s="42"/>
      <c r="G8" s="42"/>
      <c r="H8" s="27"/>
    </row>
    <row r="9" ht="12.75">
      <c r="A9" s="8"/>
    </row>
    <row r="10" ht="12.75">
      <c r="A10" s="8" t="s">
        <v>18</v>
      </c>
    </row>
    <row r="12" spans="1:14" s="37" customFormat="1" ht="12.75">
      <c r="A12" s="22"/>
      <c r="B12" s="41"/>
      <c r="C12" s="41"/>
      <c r="D12" s="41"/>
      <c r="E12" s="41"/>
      <c r="F12" s="41"/>
      <c r="G12" s="41"/>
      <c r="H12" s="23"/>
      <c r="I12" s="23"/>
      <c r="J12" s="23"/>
      <c r="K12" s="23"/>
      <c r="L12" s="23"/>
      <c r="M12" s="23"/>
      <c r="N12" s="23"/>
    </row>
    <row r="13" spans="1:14" s="37" customFormat="1" ht="12.75">
      <c r="A13" s="22"/>
      <c r="B13" s="41"/>
      <c r="C13" s="40" t="s">
        <v>100</v>
      </c>
      <c r="D13" s="53"/>
      <c r="E13" s="41"/>
      <c r="F13" s="41"/>
      <c r="G13" s="40" t="s">
        <v>101</v>
      </c>
      <c r="H13" s="53"/>
      <c r="I13" s="23"/>
      <c r="J13" s="23"/>
      <c r="K13" s="23"/>
      <c r="L13" s="23"/>
      <c r="M13" s="23"/>
      <c r="N13" s="23"/>
    </row>
    <row r="14" spans="1:14" s="37" customFormat="1" ht="12.75">
      <c r="A14" s="22"/>
      <c r="B14" s="79" t="s">
        <v>90</v>
      </c>
      <c r="C14" s="41"/>
      <c r="D14" s="79" t="s">
        <v>90</v>
      </c>
      <c r="E14" s="41"/>
      <c r="F14" s="79" t="s">
        <v>90</v>
      </c>
      <c r="G14" s="41"/>
      <c r="H14" s="79" t="s">
        <v>90</v>
      </c>
      <c r="I14" s="23"/>
      <c r="J14" s="23"/>
      <c r="K14" s="23"/>
      <c r="L14" s="23"/>
      <c r="M14" s="23"/>
      <c r="N14" s="23"/>
    </row>
    <row r="15" spans="1:14" s="37" customFormat="1" ht="12.75">
      <c r="A15" s="22"/>
      <c r="B15" s="43">
        <v>2004</v>
      </c>
      <c r="C15" s="41"/>
      <c r="D15" s="43">
        <v>2003</v>
      </c>
      <c r="E15" s="41"/>
      <c r="F15" s="43">
        <v>2004</v>
      </c>
      <c r="G15" s="41"/>
      <c r="H15" s="43">
        <v>2003</v>
      </c>
      <c r="I15" s="23"/>
      <c r="J15" s="23"/>
      <c r="K15" s="23"/>
      <c r="L15" s="23"/>
      <c r="M15" s="23"/>
      <c r="N15" s="23"/>
    </row>
    <row r="16" spans="1:14" s="59" customFormat="1" ht="12.75">
      <c r="A16" s="32"/>
      <c r="B16" s="54" t="s">
        <v>13</v>
      </c>
      <c r="C16" s="54"/>
      <c r="D16" s="54" t="s">
        <v>13</v>
      </c>
      <c r="E16" s="54"/>
      <c r="F16" s="54" t="s">
        <v>13</v>
      </c>
      <c r="G16" s="54"/>
      <c r="H16" s="57" t="s">
        <v>13</v>
      </c>
      <c r="I16" s="58"/>
      <c r="J16" s="58"/>
      <c r="K16" s="58"/>
      <c r="L16" s="58"/>
      <c r="M16" s="58"/>
      <c r="N16" s="58"/>
    </row>
    <row r="17" spans="1:14" s="13" customFormat="1" ht="12.75">
      <c r="A17" s="11"/>
      <c r="B17" s="44"/>
      <c r="C17" s="55"/>
      <c r="D17" s="44"/>
      <c r="E17" s="55"/>
      <c r="F17" s="44"/>
      <c r="G17" s="44"/>
      <c r="H17" s="18"/>
      <c r="I17" s="12"/>
      <c r="J17" s="12"/>
      <c r="K17" s="12"/>
      <c r="L17" s="12"/>
      <c r="M17" s="12"/>
      <c r="N17" s="12"/>
    </row>
    <row r="18" spans="1:14" s="6" customFormat="1" ht="12.75">
      <c r="A18" s="32" t="s">
        <v>0</v>
      </c>
      <c r="B18" s="47">
        <v>114605</v>
      </c>
      <c r="C18" s="47"/>
      <c r="D18" s="17">
        <v>103999</v>
      </c>
      <c r="E18" s="46"/>
      <c r="F18" s="47">
        <v>114605</v>
      </c>
      <c r="G18" s="47"/>
      <c r="H18" s="17">
        <v>103999</v>
      </c>
      <c r="I18" s="33"/>
      <c r="J18" s="5"/>
      <c r="K18" s="5"/>
      <c r="L18" s="5"/>
      <c r="M18" s="5"/>
      <c r="N18" s="5"/>
    </row>
    <row r="19" spans="1:14" s="6" customFormat="1" ht="12.75">
      <c r="A19" s="32"/>
      <c r="B19" s="47"/>
      <c r="C19" s="47"/>
      <c r="D19" s="17"/>
      <c r="E19" s="46"/>
      <c r="F19" s="47"/>
      <c r="G19" s="47"/>
      <c r="H19" s="17"/>
      <c r="I19" s="33"/>
      <c r="J19" s="5"/>
      <c r="K19" s="5"/>
      <c r="L19" s="5"/>
      <c r="M19" s="5"/>
      <c r="N19" s="5"/>
    </row>
    <row r="20" spans="1:14" s="6" customFormat="1" ht="12.75">
      <c r="A20" s="25" t="s">
        <v>42</v>
      </c>
      <c r="B20" s="47">
        <v>-110167</v>
      </c>
      <c r="C20" s="47"/>
      <c r="D20" s="17">
        <v>-101391</v>
      </c>
      <c r="E20" s="46"/>
      <c r="F20" s="47">
        <v>-110167</v>
      </c>
      <c r="G20" s="47"/>
      <c r="H20" s="17">
        <v>-101391</v>
      </c>
      <c r="I20" s="33"/>
      <c r="J20" s="5"/>
      <c r="K20" s="5"/>
      <c r="L20" s="5"/>
      <c r="M20" s="5"/>
      <c r="N20" s="5"/>
    </row>
    <row r="21" spans="1:14" s="6" customFormat="1" ht="12.75">
      <c r="A21" s="25"/>
      <c r="B21" s="47"/>
      <c r="C21" s="47"/>
      <c r="D21" s="17"/>
      <c r="E21" s="46"/>
      <c r="F21" s="47"/>
      <c r="G21" s="47"/>
      <c r="H21" s="17"/>
      <c r="I21" s="33"/>
      <c r="J21" s="5"/>
      <c r="K21" s="5"/>
      <c r="L21" s="5"/>
      <c r="M21" s="5"/>
      <c r="N21" s="5"/>
    </row>
    <row r="22" spans="1:14" s="6" customFormat="1" ht="12.75">
      <c r="A22" s="25" t="s">
        <v>43</v>
      </c>
      <c r="B22" s="47">
        <v>-1612</v>
      </c>
      <c r="C22" s="47"/>
      <c r="D22" s="17">
        <v>-1460</v>
      </c>
      <c r="E22" s="46"/>
      <c r="F22" s="47">
        <v>-1612</v>
      </c>
      <c r="G22" s="47"/>
      <c r="H22" s="17">
        <v>-1460</v>
      </c>
      <c r="I22" s="33"/>
      <c r="J22" s="5"/>
      <c r="K22" s="5"/>
      <c r="L22" s="5"/>
      <c r="M22" s="5"/>
      <c r="N22" s="5"/>
    </row>
    <row r="23" spans="1:14" s="6" customFormat="1" ht="12.75">
      <c r="A23" s="25"/>
      <c r="B23" s="47"/>
      <c r="C23" s="47"/>
      <c r="D23" s="17"/>
      <c r="E23" s="46"/>
      <c r="F23" s="47"/>
      <c r="G23" s="47"/>
      <c r="H23" s="17"/>
      <c r="I23" s="33"/>
      <c r="J23" s="5"/>
      <c r="K23" s="5"/>
      <c r="L23" s="5"/>
      <c r="M23" s="5"/>
      <c r="N23" s="5"/>
    </row>
    <row r="24" spans="1:14" s="6" customFormat="1" ht="12.75">
      <c r="A24" s="25" t="s">
        <v>70</v>
      </c>
      <c r="B24" s="47">
        <v>426</v>
      </c>
      <c r="C24" s="47"/>
      <c r="D24" s="17">
        <v>557</v>
      </c>
      <c r="E24" s="46"/>
      <c r="F24" s="47">
        <v>426</v>
      </c>
      <c r="G24" s="47"/>
      <c r="H24" s="17">
        <v>557</v>
      </c>
      <c r="I24" s="33"/>
      <c r="J24" s="5"/>
      <c r="K24" s="5"/>
      <c r="L24" s="5"/>
      <c r="M24" s="5"/>
      <c r="N24" s="5"/>
    </row>
    <row r="25" spans="1:14" s="3" customFormat="1" ht="12.75">
      <c r="A25" s="7"/>
      <c r="B25" s="60"/>
      <c r="C25" s="48"/>
      <c r="D25" s="15"/>
      <c r="E25" s="45"/>
      <c r="F25" s="60"/>
      <c r="G25" s="48"/>
      <c r="H25" s="15"/>
      <c r="I25" s="2"/>
      <c r="J25" s="2"/>
      <c r="K25" s="2"/>
      <c r="L25" s="2"/>
      <c r="M25" s="2"/>
      <c r="N25" s="2"/>
    </row>
    <row r="26" spans="1:14" s="3" customFormat="1" ht="12.75">
      <c r="A26" s="11" t="s">
        <v>78</v>
      </c>
      <c r="B26" s="45">
        <f>SUM(B18:B24)</f>
        <v>3252</v>
      </c>
      <c r="C26" s="48"/>
      <c r="D26" s="45">
        <f>SUM(D18:D24)</f>
        <v>1705</v>
      </c>
      <c r="E26" s="45"/>
      <c r="F26" s="45">
        <f>SUM(F18:F24)</f>
        <v>3252</v>
      </c>
      <c r="G26" s="48"/>
      <c r="H26" s="45">
        <f>SUM(H18:H24)</f>
        <v>1705</v>
      </c>
      <c r="I26" s="2"/>
      <c r="J26" s="2"/>
      <c r="K26" s="2"/>
      <c r="L26" s="2"/>
      <c r="M26" s="2"/>
      <c r="N26" s="2"/>
    </row>
    <row r="27" spans="1:14" s="3" customFormat="1" ht="12.75">
      <c r="A27" s="7"/>
      <c r="B27" s="48"/>
      <c r="C27" s="48"/>
      <c r="D27" s="14"/>
      <c r="E27" s="45"/>
      <c r="F27" s="48"/>
      <c r="G27" s="48"/>
      <c r="H27" s="14"/>
      <c r="I27" s="2"/>
      <c r="J27" s="2"/>
      <c r="K27" s="2"/>
      <c r="L27" s="2"/>
      <c r="M27" s="2"/>
      <c r="N27" s="2"/>
    </row>
    <row r="28" spans="1:14" s="3" customFormat="1" ht="12" customHeight="1">
      <c r="A28" s="7" t="s">
        <v>19</v>
      </c>
      <c r="B28" s="48">
        <v>-402</v>
      </c>
      <c r="C28" s="48"/>
      <c r="D28" s="17">
        <v>-392</v>
      </c>
      <c r="E28" s="45"/>
      <c r="F28" s="48">
        <v>-402</v>
      </c>
      <c r="G28" s="48"/>
      <c r="H28" s="17">
        <v>-392</v>
      </c>
      <c r="I28" s="2"/>
      <c r="J28" s="2"/>
      <c r="K28" s="2"/>
      <c r="L28" s="2"/>
      <c r="M28" s="2"/>
      <c r="N28" s="2"/>
    </row>
    <row r="29" spans="1:14" s="3" customFormat="1" ht="12" customHeight="1">
      <c r="A29" s="7"/>
      <c r="B29" s="48"/>
      <c r="C29" s="48"/>
      <c r="D29" s="17"/>
      <c r="E29" s="45"/>
      <c r="F29" s="48"/>
      <c r="G29" s="48"/>
      <c r="H29" s="17"/>
      <c r="I29" s="2"/>
      <c r="J29" s="2"/>
      <c r="K29" s="2"/>
      <c r="L29" s="2"/>
      <c r="M29" s="2"/>
      <c r="N29" s="2"/>
    </row>
    <row r="30" spans="1:14" s="3" customFormat="1" ht="12.75">
      <c r="A30" s="7" t="s">
        <v>20</v>
      </c>
      <c r="B30" s="48">
        <v>59</v>
      </c>
      <c r="C30" s="48"/>
      <c r="D30" s="14">
        <v>116</v>
      </c>
      <c r="E30" s="45"/>
      <c r="F30" s="48">
        <v>59</v>
      </c>
      <c r="G30" s="48"/>
      <c r="H30" s="14">
        <v>116</v>
      </c>
      <c r="I30" s="2"/>
      <c r="J30" s="2"/>
      <c r="K30" s="2"/>
      <c r="L30" s="2"/>
      <c r="M30" s="2"/>
      <c r="N30" s="2"/>
    </row>
    <row r="31" spans="1:14" s="3" customFormat="1" ht="12.75">
      <c r="A31" s="7"/>
      <c r="B31" s="48"/>
      <c r="C31" s="48"/>
      <c r="D31" s="14"/>
      <c r="E31" s="45"/>
      <c r="F31" s="48"/>
      <c r="G31" s="48"/>
      <c r="H31" s="14"/>
      <c r="I31" s="2"/>
      <c r="J31" s="2"/>
      <c r="K31" s="2"/>
      <c r="L31" s="2"/>
      <c r="M31" s="2"/>
      <c r="N31" s="2"/>
    </row>
    <row r="32" spans="1:14" s="34" customFormat="1" ht="12.75">
      <c r="A32" s="25" t="s">
        <v>21</v>
      </c>
      <c r="B32" s="60">
        <v>-5</v>
      </c>
      <c r="C32" s="45"/>
      <c r="D32" s="15">
        <v>39</v>
      </c>
      <c r="E32" s="45"/>
      <c r="F32" s="60">
        <v>-5</v>
      </c>
      <c r="G32" s="45"/>
      <c r="H32" s="15">
        <v>39</v>
      </c>
      <c r="I32" s="28"/>
      <c r="J32" s="28"/>
      <c r="K32" s="28"/>
      <c r="L32" s="28"/>
      <c r="M32" s="28"/>
      <c r="N32" s="28"/>
    </row>
    <row r="33" spans="1:14" s="3" customFormat="1" ht="12.75">
      <c r="A33" s="7"/>
      <c r="B33" s="48"/>
      <c r="C33" s="48"/>
      <c r="D33" s="14"/>
      <c r="E33" s="45"/>
      <c r="F33" s="48"/>
      <c r="G33" s="48"/>
      <c r="H33" s="14"/>
      <c r="I33" s="2"/>
      <c r="J33" s="2"/>
      <c r="K33" s="2"/>
      <c r="L33" s="2"/>
      <c r="M33" s="2"/>
      <c r="N33" s="2"/>
    </row>
    <row r="34" spans="1:14" s="3" customFormat="1" ht="12.75">
      <c r="A34" s="11" t="s">
        <v>77</v>
      </c>
      <c r="B34" s="48">
        <f>SUM(B26:B32)</f>
        <v>2904</v>
      </c>
      <c r="C34" s="48"/>
      <c r="D34" s="17">
        <f>SUM(D26:D32)</f>
        <v>1468</v>
      </c>
      <c r="E34" s="45"/>
      <c r="F34" s="48">
        <f>SUM(F26:F32)</f>
        <v>2904</v>
      </c>
      <c r="G34" s="48"/>
      <c r="H34" s="17">
        <f>SUM(H26:H32)</f>
        <v>1468</v>
      </c>
      <c r="I34" s="2"/>
      <c r="J34" s="2"/>
      <c r="K34" s="2"/>
      <c r="L34" s="2"/>
      <c r="M34" s="2"/>
      <c r="N34" s="2"/>
    </row>
    <row r="35" spans="1:14" s="3" customFormat="1" ht="12.75">
      <c r="A35" s="7"/>
      <c r="B35" s="48"/>
      <c r="C35" s="48"/>
      <c r="D35" s="14"/>
      <c r="E35" s="45"/>
      <c r="F35" s="48"/>
      <c r="G35" s="48"/>
      <c r="H35" s="14"/>
      <c r="I35" s="2"/>
      <c r="J35" s="2"/>
      <c r="K35" s="2"/>
      <c r="L35" s="2"/>
      <c r="M35" s="2"/>
      <c r="N35" s="2"/>
    </row>
    <row r="36" spans="1:14" s="34" customFormat="1" ht="12.75">
      <c r="A36" s="25" t="s">
        <v>1</v>
      </c>
      <c r="B36" s="60">
        <v>-1253</v>
      </c>
      <c r="C36" s="45"/>
      <c r="D36" s="15">
        <v>-2505</v>
      </c>
      <c r="E36" s="45"/>
      <c r="F36" s="60">
        <v>-1253</v>
      </c>
      <c r="G36" s="45"/>
      <c r="H36" s="15">
        <v>-2505</v>
      </c>
      <c r="I36" s="28"/>
      <c r="J36" s="28"/>
      <c r="K36" s="28"/>
      <c r="L36" s="28"/>
      <c r="M36" s="28"/>
      <c r="N36" s="28"/>
    </row>
    <row r="37" spans="1:14" s="3" customFormat="1" ht="12.75">
      <c r="A37" s="7"/>
      <c r="B37" s="48"/>
      <c r="C37" s="48"/>
      <c r="D37" s="14"/>
      <c r="E37" s="45"/>
      <c r="F37" s="48"/>
      <c r="G37" s="48"/>
      <c r="H37" s="14"/>
      <c r="I37" s="2"/>
      <c r="J37" s="2"/>
      <c r="K37" s="2"/>
      <c r="L37" s="2"/>
      <c r="M37" s="2"/>
      <c r="N37" s="2"/>
    </row>
    <row r="38" spans="1:14" s="3" customFormat="1" ht="12.75">
      <c r="A38" s="11" t="s">
        <v>76</v>
      </c>
      <c r="B38" s="48">
        <f>+B34+B36</f>
        <v>1651</v>
      </c>
      <c r="C38" s="48"/>
      <c r="D38" s="17">
        <f>+D34+D36</f>
        <v>-1037</v>
      </c>
      <c r="E38" s="45"/>
      <c r="F38" s="48">
        <f>+F34+F36</f>
        <v>1651</v>
      </c>
      <c r="G38" s="48"/>
      <c r="H38" s="17">
        <f>+H34+H36</f>
        <v>-1037</v>
      </c>
      <c r="I38" s="2"/>
      <c r="J38" s="2"/>
      <c r="K38" s="2"/>
      <c r="L38" s="2"/>
      <c r="M38" s="2"/>
      <c r="N38" s="2"/>
    </row>
    <row r="39" spans="1:14" s="3" customFormat="1" ht="12.75">
      <c r="A39" s="7"/>
      <c r="B39" s="48"/>
      <c r="C39" s="48"/>
      <c r="D39" s="14"/>
      <c r="E39" s="45"/>
      <c r="F39" s="48"/>
      <c r="G39" s="48"/>
      <c r="H39" s="14"/>
      <c r="I39" s="2"/>
      <c r="J39" s="2"/>
      <c r="K39" s="2"/>
      <c r="L39" s="2"/>
      <c r="M39" s="2"/>
      <c r="N39" s="2"/>
    </row>
    <row r="40" spans="1:14" s="34" customFormat="1" ht="12.75">
      <c r="A40" s="25" t="s">
        <v>22</v>
      </c>
      <c r="B40" s="60">
        <v>406</v>
      </c>
      <c r="C40" s="45"/>
      <c r="D40" s="15">
        <v>1305</v>
      </c>
      <c r="E40" s="45"/>
      <c r="F40" s="60">
        <v>406</v>
      </c>
      <c r="G40" s="45"/>
      <c r="H40" s="15">
        <v>1305</v>
      </c>
      <c r="I40" s="28"/>
      <c r="J40" s="28"/>
      <c r="K40" s="28"/>
      <c r="L40" s="28"/>
      <c r="M40" s="28"/>
      <c r="N40" s="28"/>
    </row>
    <row r="41" spans="1:14" s="34" customFormat="1" ht="12.75">
      <c r="A41" s="25"/>
      <c r="B41" s="45"/>
      <c r="C41" s="45"/>
      <c r="D41" s="17"/>
      <c r="E41" s="45"/>
      <c r="F41" s="45"/>
      <c r="G41" s="45"/>
      <c r="H41" s="17"/>
      <c r="I41" s="28"/>
      <c r="J41" s="28"/>
      <c r="K41" s="28"/>
      <c r="L41" s="28"/>
      <c r="M41" s="28"/>
      <c r="N41" s="28"/>
    </row>
    <row r="42" spans="1:14" s="34" customFormat="1" ht="13.5" thickBot="1">
      <c r="A42" s="32" t="s">
        <v>75</v>
      </c>
      <c r="B42" s="61">
        <f>+B38+B40</f>
        <v>2057</v>
      </c>
      <c r="C42" s="45"/>
      <c r="D42" s="64">
        <f>+D38+D40</f>
        <v>268</v>
      </c>
      <c r="E42" s="45"/>
      <c r="F42" s="61">
        <f>+F38+F40</f>
        <v>2057</v>
      </c>
      <c r="G42" s="45"/>
      <c r="H42" s="64">
        <f>+H38+H40</f>
        <v>268</v>
      </c>
      <c r="I42" s="28"/>
      <c r="J42" s="28"/>
      <c r="K42" s="28"/>
      <c r="L42" s="28"/>
      <c r="M42" s="28"/>
      <c r="N42" s="28"/>
    </row>
    <row r="43" spans="1:14" s="34" customFormat="1" ht="13.5" thickTop="1">
      <c r="A43" s="25"/>
      <c r="B43" s="45"/>
      <c r="C43" s="45"/>
      <c r="D43" s="17"/>
      <c r="E43" s="45"/>
      <c r="F43" s="45"/>
      <c r="G43" s="45"/>
      <c r="H43" s="17"/>
      <c r="I43" s="28"/>
      <c r="J43" s="28"/>
      <c r="K43" s="28"/>
      <c r="L43" s="28"/>
      <c r="M43" s="28"/>
      <c r="N43" s="28"/>
    </row>
    <row r="44" spans="1:14" s="34" customFormat="1" ht="12.75">
      <c r="A44" s="25" t="s">
        <v>44</v>
      </c>
      <c r="B44" s="45"/>
      <c r="C44" s="45"/>
      <c r="D44" s="17"/>
      <c r="E44" s="45"/>
      <c r="F44" s="45"/>
      <c r="G44" s="45"/>
      <c r="H44" s="17"/>
      <c r="I44" s="28"/>
      <c r="J44" s="28"/>
      <c r="K44" s="28"/>
      <c r="L44" s="28"/>
      <c r="M44" s="28"/>
      <c r="N44" s="28"/>
    </row>
    <row r="45" spans="1:14" s="34" customFormat="1" ht="13.5" thickBot="1">
      <c r="A45" s="25" t="s">
        <v>45</v>
      </c>
      <c r="B45" s="62">
        <v>5</v>
      </c>
      <c r="C45" s="49"/>
      <c r="D45" s="91">
        <v>0.65</v>
      </c>
      <c r="E45" s="45"/>
      <c r="F45" s="62">
        <v>5</v>
      </c>
      <c r="G45" s="49"/>
      <c r="H45" s="91">
        <v>0.65</v>
      </c>
      <c r="I45" s="28"/>
      <c r="J45" s="28"/>
      <c r="K45" s="28"/>
      <c r="L45" s="28"/>
      <c r="M45" s="28"/>
      <c r="N45" s="28"/>
    </row>
    <row r="46" spans="1:14" s="34" customFormat="1" ht="13.5" thickTop="1">
      <c r="A46" s="25"/>
      <c r="B46" s="49"/>
      <c r="C46" s="49"/>
      <c r="D46" s="17"/>
      <c r="E46" s="45"/>
      <c r="F46" s="49"/>
      <c r="G46" s="49"/>
      <c r="H46" s="17"/>
      <c r="I46" s="28"/>
      <c r="J46" s="28"/>
      <c r="K46" s="28"/>
      <c r="L46" s="28"/>
      <c r="M46" s="28"/>
      <c r="N46" s="28"/>
    </row>
    <row r="47" spans="1:14" s="37" customFormat="1" ht="12.75">
      <c r="A47" s="36" t="s">
        <v>46</v>
      </c>
      <c r="B47" s="45"/>
      <c r="C47" s="45"/>
      <c r="D47" s="35"/>
      <c r="E47" s="51"/>
      <c r="F47" s="45"/>
      <c r="G47" s="45"/>
      <c r="H47" s="35"/>
      <c r="I47" s="23"/>
      <c r="J47" s="23"/>
      <c r="K47" s="23"/>
      <c r="L47" s="23"/>
      <c r="M47" s="23"/>
      <c r="N47" s="23"/>
    </row>
    <row r="48" spans="1:14" s="37" customFormat="1" ht="13.5" thickBot="1">
      <c r="A48" s="36" t="s">
        <v>45</v>
      </c>
      <c r="B48" s="62">
        <v>4.62</v>
      </c>
      <c r="C48" s="51"/>
      <c r="D48" s="92">
        <v>0.61</v>
      </c>
      <c r="E48" s="51"/>
      <c r="F48" s="62">
        <v>4.62</v>
      </c>
      <c r="G48" s="51"/>
      <c r="H48" s="92">
        <v>0.61</v>
      </c>
      <c r="I48" s="23"/>
      <c r="J48" s="23"/>
      <c r="K48" s="23"/>
      <c r="L48" s="23"/>
      <c r="M48" s="23"/>
      <c r="N48" s="23"/>
    </row>
    <row r="49" spans="1:14" s="37" customFormat="1" ht="13.5" thickTop="1">
      <c r="A49" s="22"/>
      <c r="B49" s="51"/>
      <c r="C49" s="51"/>
      <c r="D49" s="51"/>
      <c r="E49" s="51"/>
      <c r="F49" s="51"/>
      <c r="G49" s="51"/>
      <c r="H49" s="19"/>
      <c r="I49" s="23"/>
      <c r="J49" s="23"/>
      <c r="K49" s="23"/>
      <c r="L49" s="23"/>
      <c r="M49" s="23"/>
      <c r="N49" s="23"/>
    </row>
    <row r="50" spans="2:8" ht="12.75">
      <c r="B50" s="52"/>
      <c r="C50" s="51"/>
      <c r="D50" s="52"/>
      <c r="E50" s="51"/>
      <c r="F50" s="52"/>
      <c r="G50" s="52"/>
      <c r="H50" s="16"/>
    </row>
    <row r="51" spans="2:8" ht="12.75">
      <c r="B51" s="52"/>
      <c r="C51" s="51"/>
      <c r="D51" s="52"/>
      <c r="E51" s="51"/>
      <c r="F51" s="52"/>
      <c r="G51" s="52"/>
      <c r="H51" s="16"/>
    </row>
    <row r="52" spans="2:8" ht="12.75">
      <c r="B52" s="52"/>
      <c r="C52" s="51"/>
      <c r="D52" s="52"/>
      <c r="E52" s="51"/>
      <c r="F52" s="52"/>
      <c r="G52" s="52"/>
      <c r="H52" s="16"/>
    </row>
    <row r="53" spans="2:8" ht="12.75">
      <c r="B53" s="52"/>
      <c r="C53" s="51"/>
      <c r="D53" s="52"/>
      <c r="E53" s="51"/>
      <c r="F53" s="52"/>
      <c r="G53" s="52"/>
      <c r="H53" s="16"/>
    </row>
    <row r="54" spans="2:8" ht="12.75">
      <c r="B54" s="52"/>
      <c r="C54" s="51"/>
      <c r="D54" s="52"/>
      <c r="E54" s="51"/>
      <c r="F54" s="52"/>
      <c r="G54" s="52"/>
      <c r="H54" s="16"/>
    </row>
    <row r="55" spans="1:8" ht="12.75">
      <c r="A55" s="4" t="s">
        <v>79</v>
      </c>
      <c r="D55" s="52"/>
      <c r="E55" s="51"/>
      <c r="G55" s="52"/>
      <c r="H55" s="16"/>
    </row>
    <row r="56" spans="1:8" ht="12.75">
      <c r="A56" s="4" t="s">
        <v>91</v>
      </c>
      <c r="D56" s="52"/>
      <c r="E56" s="51"/>
      <c r="F56" s="52"/>
      <c r="G56" s="52"/>
      <c r="H56" s="16"/>
    </row>
    <row r="57" spans="4:8" ht="12.75">
      <c r="D57" s="52"/>
      <c r="E57" s="51"/>
      <c r="F57" s="52"/>
      <c r="G57" s="52"/>
      <c r="H57" s="16"/>
    </row>
    <row r="58" spans="4:8" ht="12.75">
      <c r="D58" s="52"/>
      <c r="E58" s="51"/>
      <c r="F58" s="52"/>
      <c r="G58" s="52"/>
      <c r="H58" s="16"/>
    </row>
    <row r="59" spans="4:8" ht="12.75">
      <c r="D59" s="52"/>
      <c r="E59" s="51"/>
      <c r="F59" s="52"/>
      <c r="G59" s="52"/>
      <c r="H59" s="16"/>
    </row>
    <row r="60" spans="4:8" ht="12.75">
      <c r="D60" s="52"/>
      <c r="E60" s="51"/>
      <c r="F60" s="52"/>
      <c r="G60" s="52"/>
      <c r="H60" s="16"/>
    </row>
    <row r="61" spans="4:8" ht="12.75">
      <c r="D61" s="52"/>
      <c r="E61" s="51"/>
      <c r="F61" s="52"/>
      <c r="G61" s="52"/>
      <c r="H61" s="16"/>
    </row>
    <row r="62" spans="4:8" ht="12.75">
      <c r="D62" s="52"/>
      <c r="E62" s="51"/>
      <c r="F62" s="52"/>
      <c r="G62" s="52"/>
      <c r="H62" s="16"/>
    </row>
    <row r="63" spans="4:8" ht="12.75">
      <c r="D63" s="52"/>
      <c r="E63" s="51"/>
      <c r="F63" s="52"/>
      <c r="G63" s="52"/>
      <c r="H63" s="16"/>
    </row>
    <row r="64" spans="4:8" ht="12.75">
      <c r="D64" s="52"/>
      <c r="E64" s="51"/>
      <c r="F64" s="52"/>
      <c r="G64" s="52"/>
      <c r="H64" s="16"/>
    </row>
    <row r="65" spans="4:8" ht="12.75">
      <c r="D65" s="52"/>
      <c r="E65" s="51"/>
      <c r="F65" s="52"/>
      <c r="G65" s="52"/>
      <c r="H65" s="16"/>
    </row>
    <row r="66" spans="4:8" ht="12.75">
      <c r="D66" s="52"/>
      <c r="E66" s="51"/>
      <c r="F66" s="52"/>
      <c r="G66" s="52"/>
      <c r="H66" s="16"/>
    </row>
    <row r="67" spans="4:8" ht="12.75">
      <c r="D67" s="52"/>
      <c r="E67" s="51"/>
      <c r="F67" s="52"/>
      <c r="G67" s="52"/>
      <c r="H67" s="16"/>
    </row>
    <row r="68" spans="4:8" ht="12.75">
      <c r="D68" s="52"/>
      <c r="E68" s="51"/>
      <c r="F68" s="52"/>
      <c r="G68" s="52"/>
      <c r="H68" s="16"/>
    </row>
    <row r="69" spans="4:8" ht="12.75">
      <c r="D69" s="52"/>
      <c r="E69" s="51"/>
      <c r="F69" s="52"/>
      <c r="G69" s="52"/>
      <c r="H69" s="16"/>
    </row>
    <row r="70" spans="4:8" ht="12.75">
      <c r="D70" s="52"/>
      <c r="E70" s="51"/>
      <c r="F70" s="52"/>
      <c r="G70" s="52"/>
      <c r="H70" s="16"/>
    </row>
    <row r="71" spans="4:8" ht="12.75">
      <c r="D71" s="52"/>
      <c r="E71" s="51"/>
      <c r="F71" s="52"/>
      <c r="G71" s="52"/>
      <c r="H71" s="16"/>
    </row>
    <row r="72" spans="4:8" ht="12.75">
      <c r="D72" s="52"/>
      <c r="E72" s="51"/>
      <c r="F72" s="52"/>
      <c r="G72" s="52"/>
      <c r="H72" s="16"/>
    </row>
    <row r="73" spans="4:8" ht="12.75">
      <c r="D73" s="52"/>
      <c r="E73" s="51"/>
      <c r="F73" s="52"/>
      <c r="G73" s="52"/>
      <c r="H73" s="16"/>
    </row>
    <row r="74" spans="4:8" ht="12.75">
      <c r="D74" s="52"/>
      <c r="E74" s="51"/>
      <c r="F74" s="52"/>
      <c r="G74" s="52"/>
      <c r="H74" s="16"/>
    </row>
    <row r="75" spans="4:8" ht="12.75">
      <c r="D75" s="52"/>
      <c r="E75" s="51"/>
      <c r="F75" s="52"/>
      <c r="G75" s="52"/>
      <c r="H75" s="16"/>
    </row>
  </sheetData>
  <mergeCells count="2">
    <mergeCell ref="A6:H6"/>
    <mergeCell ref="A7:H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workbookViewId="0" topLeftCell="A49">
      <selection activeCell="E56" sqref="E56"/>
    </sheetView>
  </sheetViews>
  <sheetFormatPr defaultColWidth="9.140625" defaultRowHeight="12.75"/>
  <cols>
    <col min="1" max="1" width="45.421875" style="1" customWidth="1"/>
    <col min="2" max="2" width="7.8515625" style="1" customWidth="1"/>
    <col min="3" max="3" width="14.421875" style="1" customWidth="1"/>
    <col min="4" max="4" width="2.8515625" style="1" customWidth="1"/>
    <col min="5" max="5" width="14.140625" style="1" customWidth="1"/>
    <col min="6" max="7" width="9.140625" style="23" customWidth="1"/>
    <col min="8" max="12" width="9.140625" style="1" customWidth="1"/>
  </cols>
  <sheetData>
    <row r="1" spans="1:2" ht="14.25">
      <c r="A1" s="8" t="s">
        <v>17</v>
      </c>
      <c r="B1" s="20"/>
    </row>
    <row r="2" spans="1:2" ht="14.25">
      <c r="A2" s="29" t="s">
        <v>40</v>
      </c>
      <c r="B2" s="20"/>
    </row>
    <row r="3" spans="1:2" ht="14.25">
      <c r="A3" s="29" t="s">
        <v>41</v>
      </c>
      <c r="B3" s="20"/>
    </row>
    <row r="5" spans="1:13" ht="12.75">
      <c r="A5" s="30"/>
      <c r="B5" s="39"/>
      <c r="C5" s="39"/>
      <c r="D5" s="39"/>
      <c r="E5" s="39"/>
      <c r="F5" s="41"/>
      <c r="M5" s="1"/>
    </row>
    <row r="6" spans="1:13" ht="12.75">
      <c r="A6" s="98" t="str">
        <f>+'Income statement'!A6</f>
        <v>INTERIM FINANCIAL REPORT FOR THE FIRST QUARTER</v>
      </c>
      <c r="B6" s="98"/>
      <c r="C6" s="98"/>
      <c r="D6" s="98"/>
      <c r="E6" s="98"/>
      <c r="F6" s="41"/>
      <c r="M6" s="1"/>
    </row>
    <row r="7" spans="1:13" ht="12.75">
      <c r="A7" s="98" t="str">
        <f>+'Income statement'!A7</f>
        <v>ENDED 31 MARCH 2004</v>
      </c>
      <c r="B7" s="98"/>
      <c r="C7" s="98"/>
      <c r="D7" s="98"/>
      <c r="E7" s="98"/>
      <c r="F7" s="41"/>
      <c r="M7" s="1"/>
    </row>
    <row r="8" spans="1:13" ht="12.75">
      <c r="A8" s="31"/>
      <c r="B8" s="42"/>
      <c r="C8" s="42"/>
      <c r="D8" s="42"/>
      <c r="E8" s="42"/>
      <c r="F8" s="41"/>
      <c r="M8" s="1"/>
    </row>
    <row r="10" spans="1:12" s="66" customFormat="1" ht="12.75">
      <c r="A10" s="9" t="s">
        <v>71</v>
      </c>
      <c r="B10" s="56"/>
      <c r="C10" s="43" t="s">
        <v>47</v>
      </c>
      <c r="D10" s="43"/>
      <c r="E10" s="43" t="s">
        <v>47</v>
      </c>
      <c r="F10" s="56"/>
      <c r="G10" s="56"/>
      <c r="H10" s="56"/>
      <c r="I10" s="56"/>
      <c r="J10" s="56"/>
      <c r="K10" s="56"/>
      <c r="L10" s="56"/>
    </row>
    <row r="11" spans="1:12" s="66" customFormat="1" ht="12.75">
      <c r="A11" s="56"/>
      <c r="B11" s="56"/>
      <c r="C11" s="83">
        <v>38077</v>
      </c>
      <c r="D11" s="43"/>
      <c r="E11" s="83">
        <v>37986</v>
      </c>
      <c r="F11" s="56"/>
      <c r="G11" s="56"/>
      <c r="H11" s="56"/>
      <c r="I11" s="56"/>
      <c r="J11" s="56"/>
      <c r="K11" s="56"/>
      <c r="L11" s="56"/>
    </row>
    <row r="12" spans="1:12" s="66" customFormat="1" ht="12.75">
      <c r="A12" s="56"/>
      <c r="B12" s="56"/>
      <c r="C12" s="54" t="s">
        <v>13</v>
      </c>
      <c r="D12" s="43"/>
      <c r="E12" s="54" t="s">
        <v>13</v>
      </c>
      <c r="F12" s="56"/>
      <c r="G12" s="56"/>
      <c r="H12" s="56"/>
      <c r="I12" s="56"/>
      <c r="J12" s="56"/>
      <c r="K12" s="56"/>
      <c r="L12" s="56"/>
    </row>
    <row r="13" spans="1:12" s="66" customFormat="1" ht="12.75">
      <c r="A13" s="56"/>
      <c r="B13" s="56"/>
      <c r="C13" s="54"/>
      <c r="D13" s="43"/>
      <c r="E13" s="54"/>
      <c r="F13" s="56"/>
      <c r="G13" s="56"/>
      <c r="H13" s="56"/>
      <c r="I13" s="56"/>
      <c r="J13" s="56"/>
      <c r="K13" s="56"/>
      <c r="L13" s="56"/>
    </row>
    <row r="14" spans="1:12" s="67" customFormat="1" ht="12.75">
      <c r="A14" s="41" t="s">
        <v>23</v>
      </c>
      <c r="B14" s="41"/>
      <c r="C14" s="51">
        <v>53219</v>
      </c>
      <c r="D14" s="51"/>
      <c r="E14" s="51">
        <v>54137</v>
      </c>
      <c r="F14" s="41"/>
      <c r="G14" s="41"/>
      <c r="H14" s="41"/>
      <c r="I14" s="41"/>
      <c r="J14" s="41"/>
      <c r="K14" s="41"/>
      <c r="L14" s="41"/>
    </row>
    <row r="15" spans="1:12" s="67" customFormat="1" ht="12.75">
      <c r="A15" s="41" t="s">
        <v>35</v>
      </c>
      <c r="B15" s="41"/>
      <c r="C15" s="51">
        <v>7079</v>
      </c>
      <c r="D15" s="51"/>
      <c r="E15" s="51">
        <v>6896</v>
      </c>
      <c r="F15" s="41"/>
      <c r="G15" s="41"/>
      <c r="H15" s="41"/>
      <c r="I15" s="41"/>
      <c r="J15" s="41"/>
      <c r="K15" s="41"/>
      <c r="L15" s="41"/>
    </row>
    <row r="16" spans="1:12" s="67" customFormat="1" ht="12.75">
      <c r="A16" s="41" t="s">
        <v>26</v>
      </c>
      <c r="B16" s="41"/>
      <c r="C16" s="51">
        <v>2525</v>
      </c>
      <c r="D16" s="51"/>
      <c r="E16" s="51">
        <v>2532</v>
      </c>
      <c r="F16" s="41"/>
      <c r="G16" s="41"/>
      <c r="H16" s="41"/>
      <c r="I16" s="41"/>
      <c r="J16" s="41"/>
      <c r="K16" s="41"/>
      <c r="L16" s="41"/>
    </row>
    <row r="17" spans="1:12" s="67" customFormat="1" ht="12.75">
      <c r="A17" s="41" t="s">
        <v>25</v>
      </c>
      <c r="B17" s="41"/>
      <c r="C17" s="51">
        <v>4115</v>
      </c>
      <c r="D17" s="51"/>
      <c r="E17" s="51">
        <v>4201</v>
      </c>
      <c r="F17" s="41"/>
      <c r="G17" s="41"/>
      <c r="H17" s="41"/>
      <c r="I17" s="41"/>
      <c r="J17" s="41"/>
      <c r="K17" s="41"/>
      <c r="L17" s="41"/>
    </row>
    <row r="18" spans="1:12" s="67" customFormat="1" ht="12.75">
      <c r="A18" s="41" t="s">
        <v>24</v>
      </c>
      <c r="B18" s="41"/>
      <c r="C18" s="69">
        <v>165</v>
      </c>
      <c r="D18" s="51"/>
      <c r="E18" s="69">
        <v>166</v>
      </c>
      <c r="F18" s="41"/>
      <c r="G18" s="41"/>
      <c r="H18" s="41"/>
      <c r="I18" s="41"/>
      <c r="J18" s="41"/>
      <c r="K18" s="41"/>
      <c r="L18" s="41"/>
    </row>
    <row r="19" spans="1:12" s="67" customFormat="1" ht="12.75">
      <c r="A19" s="41"/>
      <c r="B19" s="41"/>
      <c r="C19" s="51"/>
      <c r="D19" s="51"/>
      <c r="E19" s="51"/>
      <c r="F19" s="41"/>
      <c r="G19" s="41"/>
      <c r="H19" s="41"/>
      <c r="I19" s="41"/>
      <c r="J19" s="41"/>
      <c r="K19" s="41"/>
      <c r="L19" s="41"/>
    </row>
    <row r="20" spans="1:12" s="67" customFormat="1" ht="12.75">
      <c r="A20" s="41"/>
      <c r="B20" s="41"/>
      <c r="C20" s="51">
        <f>SUM(C14:C19)</f>
        <v>67103</v>
      </c>
      <c r="D20" s="51"/>
      <c r="E20" s="51">
        <f>SUM(E14:E19)</f>
        <v>67932</v>
      </c>
      <c r="F20" s="41"/>
      <c r="G20" s="41"/>
      <c r="H20" s="41"/>
      <c r="I20" s="41"/>
      <c r="J20" s="41"/>
      <c r="K20" s="41"/>
      <c r="L20" s="41"/>
    </row>
    <row r="21" spans="1:12" s="67" customFormat="1" ht="12.75">
      <c r="A21" s="56" t="s">
        <v>27</v>
      </c>
      <c r="B21" s="68"/>
      <c r="C21" s="51"/>
      <c r="D21" s="51"/>
      <c r="E21" s="51"/>
      <c r="F21" s="41"/>
      <c r="G21" s="41"/>
      <c r="H21" s="41"/>
      <c r="I21" s="41"/>
      <c r="J21" s="41"/>
      <c r="K21" s="41"/>
      <c r="L21" s="41"/>
    </row>
    <row r="22" spans="1:12" s="67" customFormat="1" ht="12.75">
      <c r="A22" s="41" t="s">
        <v>2</v>
      </c>
      <c r="B22" s="41"/>
      <c r="C22" s="70">
        <v>53764</v>
      </c>
      <c r="D22" s="51"/>
      <c r="E22" s="70">
        <v>48517</v>
      </c>
      <c r="F22" s="41"/>
      <c r="G22" s="41"/>
      <c r="H22" s="41"/>
      <c r="I22" s="41"/>
      <c r="J22" s="41"/>
      <c r="K22" s="41"/>
      <c r="L22" s="41"/>
    </row>
    <row r="23" spans="1:12" s="67" customFormat="1" ht="12.75">
      <c r="A23" s="41" t="s">
        <v>72</v>
      </c>
      <c r="B23" s="41"/>
      <c r="C23" s="71">
        <v>115272</v>
      </c>
      <c r="D23" s="51"/>
      <c r="E23" s="71">
        <f>102617+4854</f>
        <v>107471</v>
      </c>
      <c r="F23" s="41"/>
      <c r="G23" s="41"/>
      <c r="H23" s="41"/>
      <c r="I23" s="41"/>
      <c r="J23" s="41"/>
      <c r="K23" s="41"/>
      <c r="L23" s="41"/>
    </row>
    <row r="24" spans="1:12" s="67" customFormat="1" ht="12.75">
      <c r="A24" s="41" t="s">
        <v>16</v>
      </c>
      <c r="B24" s="41"/>
      <c r="C24" s="72">
        <v>23207</v>
      </c>
      <c r="D24" s="51"/>
      <c r="E24" s="72">
        <v>16981</v>
      </c>
      <c r="F24" s="41"/>
      <c r="G24" s="41"/>
      <c r="H24" s="41"/>
      <c r="I24" s="41"/>
      <c r="J24" s="41"/>
      <c r="K24" s="41"/>
      <c r="L24" s="41"/>
    </row>
    <row r="25" spans="1:12" s="67" customFormat="1" ht="12.75">
      <c r="A25" s="41"/>
      <c r="B25" s="41"/>
      <c r="C25" s="71"/>
      <c r="D25" s="51"/>
      <c r="E25" s="71"/>
      <c r="F25" s="41"/>
      <c r="G25" s="41"/>
      <c r="H25" s="41"/>
      <c r="I25" s="41"/>
      <c r="J25" s="41"/>
      <c r="K25" s="41"/>
      <c r="L25" s="41"/>
    </row>
    <row r="26" spans="1:12" s="67" customFormat="1" ht="12.75">
      <c r="A26" s="41"/>
      <c r="B26" s="41"/>
      <c r="C26" s="72">
        <f>SUM(C22:C24)</f>
        <v>192243</v>
      </c>
      <c r="D26" s="51"/>
      <c r="E26" s="72">
        <f>SUM(E22:E24)</f>
        <v>172969</v>
      </c>
      <c r="F26" s="41"/>
      <c r="G26" s="41"/>
      <c r="H26" s="41"/>
      <c r="I26" s="41"/>
      <c r="J26" s="41"/>
      <c r="K26" s="41"/>
      <c r="L26" s="41"/>
    </row>
    <row r="27" spans="1:12" s="67" customFormat="1" ht="12.75">
      <c r="A27" s="56" t="s">
        <v>28</v>
      </c>
      <c r="B27" s="68"/>
      <c r="C27" s="51"/>
      <c r="D27" s="51"/>
      <c r="E27" s="51"/>
      <c r="F27" s="41"/>
      <c r="G27" s="41"/>
      <c r="H27" s="41"/>
      <c r="I27" s="41"/>
      <c r="J27" s="41"/>
      <c r="K27" s="41"/>
      <c r="L27" s="41"/>
    </row>
    <row r="28" spans="1:12" s="67" customFormat="1" ht="12.75">
      <c r="A28" s="41" t="s">
        <v>29</v>
      </c>
      <c r="B28" s="41"/>
      <c r="C28" s="70">
        <v>50064</v>
      </c>
      <c r="D28" s="51"/>
      <c r="E28" s="70">
        <f>28503+10630</f>
        <v>39133</v>
      </c>
      <c r="F28" s="41"/>
      <c r="G28" s="41"/>
      <c r="H28" s="41"/>
      <c r="I28" s="41"/>
      <c r="J28" s="41"/>
      <c r="K28" s="41"/>
      <c r="L28" s="41"/>
    </row>
    <row r="29" spans="1:12" s="67" customFormat="1" ht="12.75">
      <c r="A29" s="41" t="s">
        <v>15</v>
      </c>
      <c r="B29" s="41"/>
      <c r="C29" s="71">
        <v>105798</v>
      </c>
      <c r="D29" s="51"/>
      <c r="E29" s="71">
        <v>99875</v>
      </c>
      <c r="F29" s="41"/>
      <c r="G29" s="41"/>
      <c r="H29" s="41"/>
      <c r="I29" s="41"/>
      <c r="J29" s="41"/>
      <c r="K29" s="41"/>
      <c r="L29" s="41"/>
    </row>
    <row r="30" spans="1:12" s="67" customFormat="1" ht="12.75">
      <c r="A30" s="41" t="s">
        <v>1</v>
      </c>
      <c r="B30" s="41"/>
      <c r="C30" s="72">
        <v>454</v>
      </c>
      <c r="D30" s="51"/>
      <c r="E30" s="72">
        <v>130</v>
      </c>
      <c r="F30" s="41"/>
      <c r="G30" s="41"/>
      <c r="H30" s="41"/>
      <c r="I30" s="41"/>
      <c r="J30" s="41"/>
      <c r="K30" s="41"/>
      <c r="L30" s="41"/>
    </row>
    <row r="31" spans="1:12" s="67" customFormat="1" ht="12.75">
      <c r="A31" s="41"/>
      <c r="B31" s="41"/>
      <c r="C31" s="71"/>
      <c r="D31" s="51"/>
      <c r="E31" s="71"/>
      <c r="F31" s="41"/>
      <c r="G31" s="41"/>
      <c r="H31" s="41"/>
      <c r="I31" s="41"/>
      <c r="J31" s="41"/>
      <c r="K31" s="41"/>
      <c r="L31" s="41"/>
    </row>
    <row r="32" spans="1:12" s="67" customFormat="1" ht="12.75">
      <c r="A32" s="41"/>
      <c r="B32" s="41"/>
      <c r="C32" s="72">
        <f>SUM(C28:C30)</f>
        <v>156316</v>
      </c>
      <c r="D32" s="51"/>
      <c r="E32" s="72">
        <f>SUM(E28:E30)</f>
        <v>139138</v>
      </c>
      <c r="F32" s="41"/>
      <c r="G32" s="41"/>
      <c r="H32" s="41"/>
      <c r="I32" s="41"/>
      <c r="J32" s="41"/>
      <c r="K32" s="41"/>
      <c r="L32" s="41"/>
    </row>
    <row r="33" spans="1:12" s="67" customFormat="1" ht="12.75">
      <c r="A33" s="41"/>
      <c r="B33" s="41"/>
      <c r="C33" s="51"/>
      <c r="D33" s="51"/>
      <c r="E33" s="51"/>
      <c r="F33" s="41"/>
      <c r="G33" s="41"/>
      <c r="H33" s="41"/>
      <c r="I33" s="41"/>
      <c r="J33" s="41"/>
      <c r="K33" s="41"/>
      <c r="L33" s="41"/>
    </row>
    <row r="34" spans="1:12" s="67" customFormat="1" ht="12.75">
      <c r="A34" s="41" t="s">
        <v>3</v>
      </c>
      <c r="B34" s="41"/>
      <c r="C34" s="51">
        <f>+C26-C32</f>
        <v>35927</v>
      </c>
      <c r="D34" s="51"/>
      <c r="E34" s="51">
        <f>+E26-E32</f>
        <v>33831</v>
      </c>
      <c r="F34" s="41"/>
      <c r="G34" s="41"/>
      <c r="H34" s="41"/>
      <c r="I34" s="41"/>
      <c r="J34" s="41"/>
      <c r="K34" s="41"/>
      <c r="L34" s="41"/>
    </row>
    <row r="35" spans="1:12" s="67" customFormat="1" ht="12.75">
      <c r="A35" s="41"/>
      <c r="B35" s="41"/>
      <c r="C35" s="51"/>
      <c r="D35" s="51"/>
      <c r="E35" s="51"/>
      <c r="F35" s="41"/>
      <c r="G35" s="41"/>
      <c r="H35" s="41"/>
      <c r="I35" s="41"/>
      <c r="J35" s="41"/>
      <c r="K35" s="41"/>
      <c r="L35" s="41"/>
    </row>
    <row r="36" spans="1:12" s="67" customFormat="1" ht="12.75">
      <c r="A36" s="41"/>
      <c r="B36" s="41"/>
      <c r="C36" s="73">
        <f>+C20+C34</f>
        <v>103030</v>
      </c>
      <c r="D36" s="51"/>
      <c r="E36" s="73">
        <f>+E20+E34</f>
        <v>101763</v>
      </c>
      <c r="F36" s="41"/>
      <c r="G36" s="41"/>
      <c r="H36" s="41"/>
      <c r="I36" s="41"/>
      <c r="J36" s="41"/>
      <c r="K36" s="41"/>
      <c r="L36" s="41"/>
    </row>
    <row r="37" spans="1:12" s="67" customFormat="1" ht="13.5" thickBot="1">
      <c r="A37" s="41"/>
      <c r="B37" s="41"/>
      <c r="C37" s="63"/>
      <c r="D37" s="51"/>
      <c r="E37" s="63"/>
      <c r="F37" s="41"/>
      <c r="G37" s="41"/>
      <c r="H37" s="41"/>
      <c r="I37" s="41"/>
      <c r="J37" s="41"/>
      <c r="K37" s="41"/>
      <c r="L37" s="41"/>
    </row>
    <row r="38" spans="1:12" s="67" customFormat="1" ht="13.5" thickTop="1">
      <c r="A38" s="41"/>
      <c r="B38" s="41"/>
      <c r="C38" s="51"/>
      <c r="D38" s="51"/>
      <c r="E38" s="51"/>
      <c r="F38" s="41"/>
      <c r="G38" s="41"/>
      <c r="H38" s="41"/>
      <c r="I38" s="41"/>
      <c r="J38" s="41"/>
      <c r="K38" s="41"/>
      <c r="L38" s="41"/>
    </row>
    <row r="39" spans="1:12" s="67" customFormat="1" ht="12.75">
      <c r="A39" s="56" t="s">
        <v>30</v>
      </c>
      <c r="B39" s="41"/>
      <c r="C39" s="51"/>
      <c r="D39" s="51"/>
      <c r="E39" s="51"/>
      <c r="F39" s="41"/>
      <c r="G39" s="41"/>
      <c r="H39" s="41"/>
      <c r="I39" s="41"/>
      <c r="J39" s="41"/>
      <c r="K39" s="41"/>
      <c r="L39" s="41"/>
    </row>
    <row r="40" spans="1:12" s="67" customFormat="1" ht="12.75">
      <c r="A40" s="41" t="s">
        <v>4</v>
      </c>
      <c r="B40" s="41"/>
      <c r="C40" s="51">
        <v>41157</v>
      </c>
      <c r="D40" s="51"/>
      <c r="E40" s="51">
        <v>41147</v>
      </c>
      <c r="F40" s="41"/>
      <c r="G40" s="41"/>
      <c r="H40" s="41"/>
      <c r="I40" s="41"/>
      <c r="J40" s="41"/>
      <c r="K40" s="41"/>
      <c r="L40" s="41"/>
    </row>
    <row r="41" spans="1:12" s="67" customFormat="1" ht="12.75">
      <c r="A41" s="41" t="s">
        <v>5</v>
      </c>
      <c r="B41" s="41"/>
      <c r="C41" s="69">
        <v>41570</v>
      </c>
      <c r="D41" s="51"/>
      <c r="E41" s="69">
        <v>39637</v>
      </c>
      <c r="F41" s="41"/>
      <c r="G41" s="41"/>
      <c r="H41" s="41"/>
      <c r="I41" s="41"/>
      <c r="J41" s="41"/>
      <c r="K41" s="41"/>
      <c r="L41" s="41"/>
    </row>
    <row r="42" spans="1:12" s="67" customFormat="1" ht="12.75">
      <c r="A42" s="41"/>
      <c r="B42" s="41"/>
      <c r="C42" s="51"/>
      <c r="D42" s="51"/>
      <c r="E42" s="51"/>
      <c r="F42" s="41"/>
      <c r="G42" s="41"/>
      <c r="H42" s="41"/>
      <c r="I42" s="41"/>
      <c r="J42" s="41"/>
      <c r="K42" s="41"/>
      <c r="L42" s="41"/>
    </row>
    <row r="43" spans="1:12" s="67" customFormat="1" ht="12.75">
      <c r="A43" s="41" t="s">
        <v>73</v>
      </c>
      <c r="B43" s="41"/>
      <c r="C43" s="51">
        <f>+C40+C41</f>
        <v>82727</v>
      </c>
      <c r="D43" s="51"/>
      <c r="E43" s="51">
        <f>+E40+E41</f>
        <v>80784</v>
      </c>
      <c r="F43" s="41"/>
      <c r="G43" s="41"/>
      <c r="H43" s="41"/>
      <c r="I43" s="41"/>
      <c r="J43" s="41"/>
      <c r="K43" s="41"/>
      <c r="L43" s="41"/>
    </row>
    <row r="44" spans="1:12" s="67" customFormat="1" ht="12.75">
      <c r="A44" s="41"/>
      <c r="B44" s="41"/>
      <c r="C44" s="51"/>
      <c r="D44" s="51"/>
      <c r="E44" s="51"/>
      <c r="F44" s="41"/>
      <c r="G44" s="41"/>
      <c r="H44" s="41"/>
      <c r="I44" s="41"/>
      <c r="J44" s="41"/>
      <c r="K44" s="41"/>
      <c r="L44" s="41"/>
    </row>
    <row r="45" spans="1:12" s="67" customFormat="1" ht="12.75">
      <c r="A45" s="56" t="s">
        <v>31</v>
      </c>
      <c r="B45" s="41"/>
      <c r="C45" s="51">
        <v>14417</v>
      </c>
      <c r="D45" s="51"/>
      <c r="E45" s="51">
        <v>14782</v>
      </c>
      <c r="F45" s="41"/>
      <c r="G45" s="41"/>
      <c r="H45" s="41"/>
      <c r="I45" s="41"/>
      <c r="J45" s="41"/>
      <c r="K45" s="41"/>
      <c r="L45" s="41"/>
    </row>
    <row r="46" spans="1:12" s="67" customFormat="1" ht="12.75">
      <c r="A46" s="41"/>
      <c r="B46" s="41"/>
      <c r="C46" s="51"/>
      <c r="D46" s="51"/>
      <c r="E46" s="51"/>
      <c r="F46" s="41"/>
      <c r="G46" s="41"/>
      <c r="H46" s="41"/>
      <c r="I46" s="41"/>
      <c r="J46" s="41"/>
      <c r="K46" s="41"/>
      <c r="L46" s="41"/>
    </row>
    <row r="47" spans="1:12" s="67" customFormat="1" ht="12.75">
      <c r="A47" s="56" t="s">
        <v>32</v>
      </c>
      <c r="B47" s="68"/>
      <c r="C47" s="51"/>
      <c r="D47" s="51"/>
      <c r="E47" s="51"/>
      <c r="F47" s="41"/>
      <c r="G47" s="41"/>
      <c r="H47" s="41"/>
      <c r="I47" s="41"/>
      <c r="J47" s="41"/>
      <c r="K47" s="41"/>
      <c r="L47" s="41"/>
    </row>
    <row r="48" spans="1:12" s="67" customFormat="1" ht="12.75">
      <c r="A48" s="41" t="s">
        <v>15</v>
      </c>
      <c r="B48" s="41"/>
      <c r="C48" s="51">
        <v>589</v>
      </c>
      <c r="D48" s="51"/>
      <c r="E48" s="51">
        <v>711</v>
      </c>
      <c r="F48" s="41"/>
      <c r="G48" s="41"/>
      <c r="H48" s="41"/>
      <c r="I48" s="41"/>
      <c r="J48" s="41"/>
      <c r="K48" s="41"/>
      <c r="L48" s="41"/>
    </row>
    <row r="49" spans="1:12" s="67" customFormat="1" ht="12.75">
      <c r="A49" s="41" t="s">
        <v>34</v>
      </c>
      <c r="B49" s="41"/>
      <c r="C49" s="51">
        <v>2668</v>
      </c>
      <c r="D49" s="51"/>
      <c r="E49" s="51">
        <v>2818</v>
      </c>
      <c r="F49" s="41"/>
      <c r="G49" s="41"/>
      <c r="H49" s="41"/>
      <c r="I49" s="41"/>
      <c r="J49" s="41"/>
      <c r="K49" s="41"/>
      <c r="L49" s="41"/>
    </row>
    <row r="50" spans="1:12" s="67" customFormat="1" ht="12.75">
      <c r="A50" s="41" t="s">
        <v>33</v>
      </c>
      <c r="B50" s="41"/>
      <c r="C50" s="51">
        <v>2629</v>
      </c>
      <c r="D50" s="51"/>
      <c r="E50" s="51">
        <v>2668</v>
      </c>
      <c r="F50" s="41"/>
      <c r="G50" s="41"/>
      <c r="H50" s="41"/>
      <c r="I50" s="41"/>
      <c r="J50" s="41"/>
      <c r="K50" s="41"/>
      <c r="L50" s="41"/>
    </row>
    <row r="51" spans="1:12" s="67" customFormat="1" ht="12.75">
      <c r="A51" s="41"/>
      <c r="B51" s="41"/>
      <c r="C51" s="51"/>
      <c r="D51" s="51"/>
      <c r="E51" s="51"/>
      <c r="F51" s="41"/>
      <c r="G51" s="41"/>
      <c r="H51" s="41"/>
      <c r="I51" s="41"/>
      <c r="J51" s="41"/>
      <c r="K51" s="41"/>
      <c r="L51" s="41"/>
    </row>
    <row r="52" spans="1:12" s="67" customFormat="1" ht="12.75">
      <c r="A52" s="41"/>
      <c r="B52" s="41"/>
      <c r="C52" s="73">
        <f>SUM(C43:C51)</f>
        <v>103030</v>
      </c>
      <c r="D52" s="51"/>
      <c r="E52" s="73">
        <f>SUM(E43:E51)</f>
        <v>101763</v>
      </c>
      <c r="F52" s="41"/>
      <c r="G52" s="41"/>
      <c r="H52" s="41"/>
      <c r="I52" s="41"/>
      <c r="J52" s="41"/>
      <c r="K52" s="41"/>
      <c r="L52" s="41"/>
    </row>
    <row r="53" spans="1:12" s="67" customFormat="1" ht="13.5" thickBot="1">
      <c r="A53" s="41"/>
      <c r="B53" s="41"/>
      <c r="C53" s="63"/>
      <c r="D53" s="51"/>
      <c r="E53" s="63"/>
      <c r="F53" s="41"/>
      <c r="G53" s="41"/>
      <c r="H53" s="41"/>
      <c r="I53" s="41"/>
      <c r="J53" s="41"/>
      <c r="K53" s="41"/>
      <c r="L53" s="41"/>
    </row>
    <row r="54" ht="13.5" thickTop="1"/>
    <row r="55" spans="1:5" ht="12.75">
      <c r="A55" s="1" t="s">
        <v>84</v>
      </c>
      <c r="C55" s="93">
        <f>(+C43-C18)/C40</f>
        <v>2.006025706441189</v>
      </c>
      <c r="E55" s="93">
        <f>(+E43-E18)/E40</f>
        <v>1.959267990375969</v>
      </c>
    </row>
    <row r="57" spans="1:12" s="67" customFormat="1" ht="12.75">
      <c r="A57" s="4" t="str">
        <f>+'Income statement'!A55</f>
        <v>The interim financial report should be read in conjunction with the audited financial statements of the</v>
      </c>
      <c r="B57" s="41"/>
      <c r="C57" s="50"/>
      <c r="D57" s="41"/>
      <c r="E57" s="50"/>
      <c r="F57" s="41"/>
      <c r="G57" s="41"/>
      <c r="H57" s="41"/>
      <c r="I57" s="41"/>
      <c r="J57" s="41"/>
      <c r="K57" s="41"/>
      <c r="L57" s="41"/>
    </row>
    <row r="58" spans="1:12" s="67" customFormat="1" ht="12.75">
      <c r="A58" s="4" t="str">
        <f>+'Income statement'!A56</f>
        <v>Group for the year ended 31 December 2003.</v>
      </c>
      <c r="B58" s="41"/>
      <c r="C58" s="51"/>
      <c r="D58" s="51"/>
      <c r="E58" s="51"/>
      <c r="F58" s="41"/>
      <c r="G58" s="41"/>
      <c r="H58" s="41"/>
      <c r="I58" s="41"/>
      <c r="J58" s="41"/>
      <c r="K58" s="41"/>
      <c r="L58" s="41"/>
    </row>
    <row r="60" spans="3:5" ht="12.75">
      <c r="C60" s="16"/>
      <c r="D60" s="16"/>
      <c r="E60" s="16"/>
    </row>
    <row r="61" spans="3:5" ht="12.75">
      <c r="C61" s="16"/>
      <c r="D61" s="16"/>
      <c r="E61" s="16"/>
    </row>
    <row r="62" spans="3:5" ht="12.75">
      <c r="C62" s="16"/>
      <c r="D62" s="16"/>
      <c r="E62" s="16"/>
    </row>
    <row r="63" spans="3:5" ht="12.75">
      <c r="C63" s="16"/>
      <c r="D63" s="16"/>
      <c r="E63" s="16"/>
    </row>
    <row r="64" spans="3:5" ht="12.75">
      <c r="C64" s="16"/>
      <c r="D64" s="16"/>
      <c r="E64" s="16"/>
    </row>
    <row r="65" spans="3:5" ht="12.75">
      <c r="C65" s="16"/>
      <c r="D65" s="16"/>
      <c r="E65" s="16"/>
    </row>
    <row r="66" spans="3:5" ht="12.75">
      <c r="C66" s="16"/>
      <c r="D66" s="16"/>
      <c r="E66" s="16"/>
    </row>
    <row r="67" spans="3:5" ht="12.75">
      <c r="C67" s="16"/>
      <c r="D67" s="16"/>
      <c r="E67" s="16"/>
    </row>
    <row r="68" spans="3:5" ht="12.75">
      <c r="C68" s="16"/>
      <c r="D68" s="16"/>
      <c r="E68" s="16"/>
    </row>
    <row r="69" spans="3:5" ht="12.75">
      <c r="C69" s="16"/>
      <c r="D69" s="16"/>
      <c r="E69" s="16"/>
    </row>
    <row r="70" spans="3:5" ht="12.75">
      <c r="C70" s="16"/>
      <c r="D70" s="16"/>
      <c r="E70" s="16"/>
    </row>
    <row r="71" spans="3:5" ht="12.75">
      <c r="C71" s="16"/>
      <c r="D71" s="16"/>
      <c r="E71" s="16"/>
    </row>
    <row r="72" spans="3:5" ht="12.75">
      <c r="C72" s="16"/>
      <c r="D72" s="16"/>
      <c r="E72" s="16"/>
    </row>
    <row r="73" spans="3:5" ht="12.75">
      <c r="C73" s="16"/>
      <c r="D73" s="16"/>
      <c r="E73" s="16"/>
    </row>
    <row r="74" spans="3:5" ht="12.75">
      <c r="C74" s="16"/>
      <c r="D74" s="16"/>
      <c r="E74" s="16"/>
    </row>
    <row r="75" spans="3:5" ht="12.75">
      <c r="C75" s="16"/>
      <c r="D75" s="16"/>
      <c r="E75" s="16"/>
    </row>
  </sheetData>
  <mergeCells count="2">
    <mergeCell ref="A6:E6"/>
    <mergeCell ref="A7:E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2" sqref="A2"/>
    </sheetView>
  </sheetViews>
  <sheetFormatPr defaultColWidth="9.140625" defaultRowHeight="12.75"/>
  <cols>
    <col min="1" max="1" width="38.140625" style="38" customWidth="1"/>
    <col min="2" max="2" width="11.8515625" style="38" customWidth="1"/>
    <col min="3" max="3" width="12.7109375" style="38" customWidth="1"/>
    <col min="4" max="4" width="13.28125" style="38" customWidth="1"/>
    <col min="5" max="5" width="11.140625" style="38" customWidth="1"/>
  </cols>
  <sheetData>
    <row r="1" spans="1:2" ht="14.25">
      <c r="A1" s="8" t="s">
        <v>17</v>
      </c>
      <c r="B1" s="74"/>
    </row>
    <row r="2" spans="1:2" ht="14.25">
      <c r="A2" s="29" t="s">
        <v>40</v>
      </c>
      <c r="B2" s="74"/>
    </row>
    <row r="3" spans="1:2" ht="14.25">
      <c r="A3" s="29" t="s">
        <v>41</v>
      </c>
      <c r="B3" s="74"/>
    </row>
    <row r="4" spans="1:2" ht="14.25">
      <c r="A4" s="75"/>
      <c r="B4" s="74"/>
    </row>
    <row r="5" spans="1:10" ht="12.75">
      <c r="A5" s="30"/>
      <c r="B5" s="39"/>
      <c r="C5" s="39"/>
      <c r="D5" s="21"/>
      <c r="E5" s="21"/>
      <c r="F5" s="1"/>
      <c r="G5" s="1"/>
      <c r="H5" s="1"/>
      <c r="I5" s="1"/>
      <c r="J5" s="1"/>
    </row>
    <row r="6" spans="1:10" ht="12.75">
      <c r="A6" s="24"/>
      <c r="B6" s="41"/>
      <c r="C6" s="40" t="str">
        <f>+'Income statement'!A6</f>
        <v>INTERIM FINANCIAL REPORT FOR THE FIRST QUARTER</v>
      </c>
      <c r="D6" s="23"/>
      <c r="E6" s="23"/>
      <c r="F6" s="1"/>
      <c r="G6" s="1"/>
      <c r="H6" s="1"/>
      <c r="I6" s="1"/>
      <c r="J6" s="1"/>
    </row>
    <row r="7" spans="1:10" ht="12.75">
      <c r="A7" s="24"/>
      <c r="B7" s="41"/>
      <c r="C7" s="40" t="str">
        <f>+'Income statement'!A7</f>
        <v>ENDED 31 MARCH 2004</v>
      </c>
      <c r="D7" s="23"/>
      <c r="E7" s="23"/>
      <c r="F7" s="1"/>
      <c r="G7" s="1"/>
      <c r="H7" s="1"/>
      <c r="I7" s="1"/>
      <c r="J7" s="1"/>
    </row>
    <row r="8" spans="1:10" ht="12.75">
      <c r="A8" s="31"/>
      <c r="B8" s="42"/>
      <c r="C8" s="42"/>
      <c r="D8" s="27"/>
      <c r="E8" s="27"/>
      <c r="F8" s="1"/>
      <c r="G8" s="1"/>
      <c r="H8" s="1"/>
      <c r="I8" s="1"/>
      <c r="J8" s="1"/>
    </row>
    <row r="9" spans="1:10" ht="12.75">
      <c r="A9" s="24"/>
      <c r="B9" s="41"/>
      <c r="C9" s="41"/>
      <c r="D9" s="23"/>
      <c r="E9" s="1"/>
      <c r="F9" s="1"/>
      <c r="G9" s="1"/>
      <c r="H9" s="1"/>
      <c r="I9" s="1"/>
      <c r="J9" s="1"/>
    </row>
    <row r="10" spans="1:2" ht="14.25">
      <c r="A10" s="77" t="s">
        <v>36</v>
      </c>
      <c r="B10" s="76"/>
    </row>
    <row r="12" spans="1:5" s="65" customFormat="1" ht="12.75">
      <c r="A12" s="56"/>
      <c r="B12" s="94"/>
      <c r="C12" s="95" t="s">
        <v>48</v>
      </c>
      <c r="D12" s="95" t="s">
        <v>37</v>
      </c>
      <c r="E12" s="96"/>
    </row>
    <row r="13" spans="1:5" s="65" customFormat="1" ht="12.75">
      <c r="A13" s="56"/>
      <c r="B13" s="95" t="s">
        <v>14</v>
      </c>
      <c r="C13" s="95" t="s">
        <v>49</v>
      </c>
      <c r="D13" s="95" t="s">
        <v>51</v>
      </c>
      <c r="E13" s="95" t="s">
        <v>12</v>
      </c>
    </row>
    <row r="14" spans="1:5" s="65" customFormat="1" ht="12.75">
      <c r="A14" s="56"/>
      <c r="B14" s="95" t="s">
        <v>11</v>
      </c>
      <c r="C14" s="95" t="s">
        <v>50</v>
      </c>
      <c r="D14" s="95" t="s">
        <v>38</v>
      </c>
      <c r="E14" s="95"/>
    </row>
    <row r="15" spans="1:5" s="37" customFormat="1" ht="12.75">
      <c r="A15" s="56"/>
      <c r="B15" s="97" t="s">
        <v>13</v>
      </c>
      <c r="C15" s="97" t="s">
        <v>13</v>
      </c>
      <c r="D15" s="97" t="s">
        <v>13</v>
      </c>
      <c r="E15" s="97" t="s">
        <v>13</v>
      </c>
    </row>
    <row r="16" spans="1:5" s="37" customFormat="1" ht="12.75">
      <c r="A16" s="41"/>
      <c r="B16" s="41"/>
      <c r="C16" s="41"/>
      <c r="D16" s="41"/>
      <c r="E16" s="41"/>
    </row>
    <row r="17" spans="1:5" s="37" customFormat="1" ht="12.75">
      <c r="A17" s="41" t="s">
        <v>95</v>
      </c>
      <c r="B17" s="78">
        <v>41147</v>
      </c>
      <c r="C17" s="78">
        <v>39058</v>
      </c>
      <c r="D17" s="78">
        <v>579</v>
      </c>
      <c r="E17" s="51">
        <f>SUM(B17:D17)</f>
        <v>80784</v>
      </c>
    </row>
    <row r="18" spans="1:5" s="37" customFormat="1" ht="12.75">
      <c r="A18" s="41"/>
      <c r="B18" s="41"/>
      <c r="C18" s="51"/>
      <c r="D18" s="51"/>
      <c r="E18" s="51"/>
    </row>
    <row r="19" spans="1:5" ht="12.75">
      <c r="A19" s="38" t="s">
        <v>52</v>
      </c>
      <c r="B19" s="52">
        <v>10</v>
      </c>
      <c r="C19" s="52"/>
      <c r="D19" s="52"/>
      <c r="E19" s="52">
        <f>SUM(B19:D19)</f>
        <v>10</v>
      </c>
    </row>
    <row r="20" spans="1:5" ht="12.75">
      <c r="A20" s="38" t="s">
        <v>53</v>
      </c>
      <c r="C20" s="52">
        <v>1</v>
      </c>
      <c r="D20" s="52"/>
      <c r="E20" s="52">
        <f>SUM(B20:D20)</f>
        <v>1</v>
      </c>
    </row>
    <row r="21" spans="1:5" ht="12.75">
      <c r="A21" s="41" t="s">
        <v>39</v>
      </c>
      <c r="C21" s="52">
        <v>-125</v>
      </c>
      <c r="D21" s="52"/>
      <c r="E21" s="52">
        <f>SUM(B21:D21)</f>
        <v>-125</v>
      </c>
    </row>
    <row r="22" spans="1:5" s="37" customFormat="1" ht="12.75">
      <c r="A22" s="41" t="s">
        <v>94</v>
      </c>
      <c r="B22" s="41"/>
      <c r="C22" s="51"/>
      <c r="D22" s="51">
        <f>+'Income statement'!F42</f>
        <v>2057</v>
      </c>
      <c r="E22" s="51">
        <f>SUM(B22:D22)</f>
        <v>2057</v>
      </c>
    </row>
    <row r="23" spans="1:5" s="37" customFormat="1" ht="12.75">
      <c r="A23" s="41"/>
      <c r="B23" s="39"/>
      <c r="C23" s="73"/>
      <c r="D23" s="73"/>
      <c r="E23" s="73"/>
    </row>
    <row r="24" spans="1:7" s="37" customFormat="1" ht="13.5" thickBot="1">
      <c r="A24" s="41" t="s">
        <v>92</v>
      </c>
      <c r="B24" s="63">
        <f>SUM(B17:B23)</f>
        <v>41157</v>
      </c>
      <c r="C24" s="63">
        <f>SUM(C17:C23)</f>
        <v>38934</v>
      </c>
      <c r="D24" s="63">
        <f>SUM(D17:D23)</f>
        <v>2636</v>
      </c>
      <c r="E24" s="63">
        <f>SUM(E17:E23)</f>
        <v>82727</v>
      </c>
      <c r="G24" s="88"/>
    </row>
    <row r="25" spans="1:5" s="37" customFormat="1" ht="13.5" thickTop="1">
      <c r="A25" s="41"/>
      <c r="B25" s="51"/>
      <c r="C25" s="51"/>
      <c r="D25" s="51"/>
      <c r="E25" s="51"/>
    </row>
    <row r="26" spans="1:5" s="37" customFormat="1" ht="12.75">
      <c r="A26" s="41"/>
      <c r="B26" s="41"/>
      <c r="C26" s="51"/>
      <c r="D26" s="51"/>
      <c r="E26" s="51"/>
    </row>
    <row r="27" spans="1:5" s="37" customFormat="1" ht="12.75">
      <c r="A27" s="41" t="s">
        <v>80</v>
      </c>
      <c r="B27" s="78">
        <v>40917</v>
      </c>
      <c r="C27" s="51">
        <v>39518</v>
      </c>
      <c r="D27" s="51">
        <v>2634</v>
      </c>
      <c r="E27" s="51">
        <f>SUM(B27:D27)</f>
        <v>83069</v>
      </c>
    </row>
    <row r="28" spans="1:5" s="37" customFormat="1" ht="12.75">
      <c r="A28" s="41"/>
      <c r="B28" s="78"/>
      <c r="C28" s="51"/>
      <c r="D28" s="51"/>
      <c r="E28" s="51"/>
    </row>
    <row r="29" spans="1:5" s="37" customFormat="1" ht="12.75">
      <c r="A29" s="38" t="s">
        <v>52</v>
      </c>
      <c r="B29" s="78"/>
      <c r="C29" s="51"/>
      <c r="D29" s="51"/>
      <c r="E29" s="51">
        <f>SUM(B29:D29)</f>
        <v>0</v>
      </c>
    </row>
    <row r="30" spans="1:5" s="37" customFormat="1" ht="12.75">
      <c r="A30" s="38" t="s">
        <v>53</v>
      </c>
      <c r="B30" s="78"/>
      <c r="C30" s="51"/>
      <c r="D30" s="51"/>
      <c r="E30" s="51">
        <f>SUM(B30:D30)</f>
        <v>0</v>
      </c>
    </row>
    <row r="31" spans="1:5" s="37" customFormat="1" ht="12.75">
      <c r="A31" s="41" t="s">
        <v>39</v>
      </c>
      <c r="B31" s="41"/>
      <c r="C31" s="51">
        <v>-125</v>
      </c>
      <c r="D31" s="51"/>
      <c r="E31" s="51">
        <f>SUM(B31:D31)</f>
        <v>-125</v>
      </c>
    </row>
    <row r="32" spans="1:5" s="37" customFormat="1" ht="12.75">
      <c r="A32" s="41" t="s">
        <v>94</v>
      </c>
      <c r="B32" s="41"/>
      <c r="C32" s="51"/>
      <c r="D32" s="51">
        <v>268</v>
      </c>
      <c r="E32" s="51">
        <f>SUM(B32:D32)</f>
        <v>268</v>
      </c>
    </row>
    <row r="33" spans="1:5" s="37" customFormat="1" ht="12.75">
      <c r="A33" s="41"/>
      <c r="B33" s="39"/>
      <c r="C33" s="73"/>
      <c r="D33" s="73"/>
      <c r="E33" s="73"/>
    </row>
    <row r="34" spans="1:5" s="37" customFormat="1" ht="13.5" thickBot="1">
      <c r="A34" s="41" t="s">
        <v>93</v>
      </c>
      <c r="B34" s="63">
        <f>SUM(B27:B33)</f>
        <v>40917</v>
      </c>
      <c r="C34" s="63">
        <f>SUM(C27:C33)</f>
        <v>39393</v>
      </c>
      <c r="D34" s="63">
        <f>SUM(D27:D33)</f>
        <v>2902</v>
      </c>
      <c r="E34" s="63">
        <f>SUM(E27:E33)</f>
        <v>83212</v>
      </c>
    </row>
    <row r="35" spans="1:5" s="37" customFormat="1" ht="13.5" thickTop="1">
      <c r="A35" s="41"/>
      <c r="B35" s="41"/>
      <c r="C35" s="51"/>
      <c r="D35" s="51"/>
      <c r="E35" s="51"/>
    </row>
    <row r="36" spans="1:5" s="37" customFormat="1" ht="12.75">
      <c r="A36" s="41"/>
      <c r="B36" s="41"/>
      <c r="C36" s="51"/>
      <c r="D36" s="51"/>
      <c r="E36" s="51"/>
    </row>
    <row r="37" spans="1:5" s="37" customFormat="1" ht="12.75">
      <c r="A37" s="41"/>
      <c r="B37" s="41"/>
      <c r="C37" s="51"/>
      <c r="D37" s="51"/>
      <c r="E37" s="51"/>
    </row>
    <row r="38" spans="1:5" s="37" customFormat="1" ht="12.75">
      <c r="A38" s="41"/>
      <c r="B38" s="41"/>
      <c r="C38" s="51"/>
      <c r="D38" s="51"/>
      <c r="E38" s="51"/>
    </row>
    <row r="39" spans="1:5" s="37" customFormat="1" ht="12.75">
      <c r="A39" s="41"/>
      <c r="B39" s="41"/>
      <c r="C39" s="51"/>
      <c r="D39" s="51"/>
      <c r="E39" s="51"/>
    </row>
    <row r="40" spans="1:5" s="37" customFormat="1" ht="12.75">
      <c r="A40" s="41"/>
      <c r="B40" s="41"/>
      <c r="C40" s="51"/>
      <c r="D40" s="51"/>
      <c r="E40" s="51"/>
    </row>
    <row r="41" spans="1:5" s="37" customFormat="1" ht="12.75">
      <c r="A41" s="41"/>
      <c r="B41" s="41"/>
      <c r="C41" s="51"/>
      <c r="D41" s="51"/>
      <c r="E41" s="51"/>
    </row>
    <row r="42" spans="3:5" ht="12.75">
      <c r="C42" s="52"/>
      <c r="D42" s="52"/>
      <c r="E42" s="52"/>
    </row>
    <row r="43" spans="3:5" ht="12.75">
      <c r="C43" s="52"/>
      <c r="D43" s="52"/>
      <c r="E43" s="52"/>
    </row>
    <row r="44" spans="3:5" ht="12.75">
      <c r="C44" s="52"/>
      <c r="D44" s="52"/>
      <c r="E44" s="52"/>
    </row>
    <row r="45" spans="3:5" ht="12.75">
      <c r="C45" s="52"/>
      <c r="D45" s="52"/>
      <c r="E45" s="52"/>
    </row>
    <row r="46" spans="3:5" ht="12.75">
      <c r="C46" s="52"/>
      <c r="D46" s="52"/>
      <c r="E46" s="52"/>
    </row>
    <row r="47" spans="3:5" ht="12.75">
      <c r="C47" s="52"/>
      <c r="D47" s="52"/>
      <c r="E47" s="52"/>
    </row>
    <row r="48" spans="3:5" ht="12.75">
      <c r="C48" s="52"/>
      <c r="D48" s="52"/>
      <c r="E48" s="52"/>
    </row>
    <row r="49" spans="3:5" ht="12.75">
      <c r="C49" s="52"/>
      <c r="D49" s="52"/>
      <c r="E49" s="52"/>
    </row>
    <row r="50" spans="3:5" ht="12.75">
      <c r="C50" s="52"/>
      <c r="D50" s="52"/>
      <c r="E50" s="52"/>
    </row>
    <row r="51" spans="3:5" ht="12.75">
      <c r="C51" s="52"/>
      <c r="D51" s="52"/>
      <c r="E51" s="52"/>
    </row>
    <row r="52" spans="3:5" ht="12.75">
      <c r="C52" s="52"/>
      <c r="D52" s="52"/>
      <c r="E52" s="52"/>
    </row>
    <row r="53" spans="1:5" ht="12.75">
      <c r="A53" s="4" t="str">
        <f>+'Income statement'!A55</f>
        <v>The interim financial report should be read in conjunction with the audited financial statements of the</v>
      </c>
      <c r="C53" s="52"/>
      <c r="D53" s="52"/>
      <c r="E53" s="52"/>
    </row>
    <row r="54" ht="12.75">
      <c r="A54" s="4" t="str">
        <f>+'Income statement'!A56</f>
        <v>Group for the year ended 31 December 2003.</v>
      </c>
    </row>
  </sheetData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4"/>
  <sheetViews>
    <sheetView workbookViewId="0" topLeftCell="A24">
      <selection activeCell="A35" sqref="A35"/>
    </sheetView>
  </sheetViews>
  <sheetFormatPr defaultColWidth="9.140625" defaultRowHeight="12.75"/>
  <cols>
    <col min="1" max="1" width="55.7109375" style="1" customWidth="1"/>
    <col min="2" max="2" width="15.421875" style="52" customWidth="1"/>
    <col min="3" max="3" width="14.140625" style="19" customWidth="1"/>
    <col min="4" max="4" width="9.140625" style="82" customWidth="1"/>
    <col min="5" max="5" width="9.140625" style="23" customWidth="1"/>
    <col min="6" max="9" width="9.140625" style="1" customWidth="1"/>
  </cols>
  <sheetData>
    <row r="1" ht="14.25">
      <c r="A1" s="8" t="str">
        <f>+'Income statement'!A1</f>
        <v>CHUAN HUAT RESOURCES BERHAD</v>
      </c>
    </row>
    <row r="2" ht="14.25">
      <c r="A2" s="29" t="str">
        <f>+'Income statement'!A2</f>
        <v>Company No. 290729-W</v>
      </c>
    </row>
    <row r="3" ht="14.25">
      <c r="A3" s="29" t="str">
        <f>+'Income statement'!A3</f>
        <v>(Incorporated in Malaysia)</v>
      </c>
    </row>
    <row r="4" ht="14.25">
      <c r="C4" s="84"/>
    </row>
    <row r="5" spans="1:3" ht="14.25">
      <c r="A5" s="30"/>
      <c r="B5" s="73"/>
      <c r="C5" s="85"/>
    </row>
    <row r="6" spans="1:9" s="10" customFormat="1" ht="12.75">
      <c r="A6" s="99" t="str">
        <f>+'Income statement'!A6</f>
        <v>INTERIM FINANCIAL REPORT FOR THE FIRST QUARTER</v>
      </c>
      <c r="B6" s="99"/>
      <c r="C6" s="99"/>
      <c r="D6" s="26"/>
      <c r="E6" s="26"/>
      <c r="F6" s="9"/>
      <c r="G6" s="9"/>
      <c r="H6" s="9"/>
      <c r="I6" s="9"/>
    </row>
    <row r="7" spans="1:9" s="10" customFormat="1" ht="12.75">
      <c r="A7" s="99" t="str">
        <f>+'Income statement'!A7</f>
        <v>ENDED 31 MARCH 2004</v>
      </c>
      <c r="B7" s="99"/>
      <c r="C7" s="99"/>
      <c r="D7" s="26"/>
      <c r="E7" s="26"/>
      <c r="F7" s="9"/>
      <c r="G7" s="9"/>
      <c r="H7" s="9"/>
      <c r="I7" s="9"/>
    </row>
    <row r="8" spans="1:9" s="10" customFormat="1" ht="12.75">
      <c r="A8" s="31"/>
      <c r="B8" s="69"/>
      <c r="C8" s="86"/>
      <c r="D8" s="26"/>
      <c r="E8" s="26"/>
      <c r="F8" s="9"/>
      <c r="G8" s="9"/>
      <c r="H8" s="9"/>
      <c r="I8" s="9"/>
    </row>
    <row r="9" spans="1:9" s="10" customFormat="1" ht="12.75">
      <c r="A9" s="1"/>
      <c r="B9" s="52"/>
      <c r="C9" s="87"/>
      <c r="D9" s="26"/>
      <c r="E9" s="26"/>
      <c r="F9" s="9"/>
      <c r="G9" s="9"/>
      <c r="H9" s="9"/>
      <c r="I9" s="9"/>
    </row>
    <row r="10" spans="1:3" ht="14.25">
      <c r="A10" s="9" t="s">
        <v>6</v>
      </c>
      <c r="B10" s="80" t="s">
        <v>96</v>
      </c>
      <c r="C10" s="80" t="s">
        <v>97</v>
      </c>
    </row>
    <row r="11" spans="1:3" ht="14.25">
      <c r="A11" s="26"/>
      <c r="B11" s="81" t="s">
        <v>13</v>
      </c>
      <c r="C11" s="81" t="s">
        <v>13</v>
      </c>
    </row>
    <row r="12" spans="1:3" ht="14.25">
      <c r="A12" s="26" t="s">
        <v>54</v>
      </c>
      <c r="B12" s="81"/>
      <c r="C12" s="17"/>
    </row>
    <row r="13" spans="1:3" ht="14.25">
      <c r="A13" s="23" t="s">
        <v>7</v>
      </c>
      <c r="B13" s="45">
        <v>2904</v>
      </c>
      <c r="C13" s="17">
        <v>1468</v>
      </c>
    </row>
    <row r="14" spans="1:3" ht="14.25">
      <c r="A14" s="26" t="s">
        <v>8</v>
      </c>
      <c r="B14" s="45"/>
      <c r="C14" s="17"/>
    </row>
    <row r="15" spans="1:3" ht="14.25">
      <c r="A15" s="23" t="s">
        <v>43</v>
      </c>
      <c r="B15" s="45">
        <f>1731+2+3-124</f>
        <v>1612</v>
      </c>
      <c r="C15" s="17">
        <v>1460</v>
      </c>
    </row>
    <row r="16" spans="1:3" ht="14.25">
      <c r="A16" s="23" t="s">
        <v>19</v>
      </c>
      <c r="B16" s="45">
        <v>402</v>
      </c>
      <c r="C16" s="17">
        <v>392</v>
      </c>
    </row>
    <row r="17" spans="1:3" ht="14.25">
      <c r="A17" s="23" t="s">
        <v>20</v>
      </c>
      <c r="B17" s="45">
        <v>-59</v>
      </c>
      <c r="C17" s="17">
        <v>-116</v>
      </c>
    </row>
    <row r="18" spans="1:3" ht="14.25">
      <c r="A18" s="23" t="s">
        <v>9</v>
      </c>
      <c r="B18" s="60">
        <v>2494</v>
      </c>
      <c r="C18" s="15">
        <v>879</v>
      </c>
    </row>
    <row r="19" spans="1:3" ht="14.25">
      <c r="A19" s="23" t="s">
        <v>10</v>
      </c>
      <c r="B19" s="45">
        <f>SUM(B13:B18)</f>
        <v>7353</v>
      </c>
      <c r="C19" s="45">
        <f>SUM(C13:C18)</f>
        <v>4083</v>
      </c>
    </row>
    <row r="20" spans="1:3" ht="14.25">
      <c r="A20" s="23"/>
      <c r="B20" s="45"/>
      <c r="C20" s="17"/>
    </row>
    <row r="21" spans="1:3" ht="14.25">
      <c r="A21" s="23" t="s">
        <v>55</v>
      </c>
      <c r="B21" s="45"/>
      <c r="C21" s="17"/>
    </row>
    <row r="22" spans="1:3" ht="14.25">
      <c r="A22" s="23" t="s">
        <v>56</v>
      </c>
      <c r="B22" s="45">
        <v>-16545</v>
      </c>
      <c r="C22" s="17">
        <v>-20234</v>
      </c>
    </row>
    <row r="23" spans="1:3" ht="14.25">
      <c r="A23" s="23" t="s">
        <v>69</v>
      </c>
      <c r="B23" s="60">
        <v>10903</v>
      </c>
      <c r="C23" s="15">
        <v>4226</v>
      </c>
    </row>
    <row r="24" spans="1:3" ht="14.25">
      <c r="A24" s="23" t="s">
        <v>65</v>
      </c>
      <c r="B24" s="45">
        <f>SUM(B19:B23)</f>
        <v>1711</v>
      </c>
      <c r="C24" s="45">
        <f>SUM(C19:C23)</f>
        <v>-11925</v>
      </c>
    </row>
    <row r="25" spans="1:3" ht="14.25">
      <c r="A25" s="23"/>
      <c r="B25" s="45"/>
      <c r="C25" s="17"/>
    </row>
    <row r="26" spans="1:3" ht="14.25">
      <c r="A26" s="23" t="s">
        <v>57</v>
      </c>
      <c r="B26" s="45">
        <v>59</v>
      </c>
      <c r="C26" s="17">
        <v>116</v>
      </c>
    </row>
    <row r="27" spans="1:3" ht="14.25">
      <c r="A27" s="23" t="s">
        <v>58</v>
      </c>
      <c r="B27" s="45">
        <v>-402</v>
      </c>
      <c r="C27" s="17">
        <v>-392</v>
      </c>
    </row>
    <row r="28" spans="1:3" ht="14.25">
      <c r="A28" s="23" t="s">
        <v>59</v>
      </c>
      <c r="B28" s="60">
        <v>-497</v>
      </c>
      <c r="C28" s="17">
        <v>-772</v>
      </c>
    </row>
    <row r="29" spans="1:3" ht="14.25">
      <c r="A29" s="23" t="s">
        <v>66</v>
      </c>
      <c r="B29" s="60">
        <f>SUM(B24:B28)</f>
        <v>871</v>
      </c>
      <c r="C29" s="89">
        <f>SUM(C24:C28)</f>
        <v>-12973</v>
      </c>
    </row>
    <row r="30" spans="1:3" ht="14.25">
      <c r="A30" s="23"/>
      <c r="B30" s="45"/>
      <c r="C30" s="17"/>
    </row>
    <row r="31" spans="1:3" ht="14.25">
      <c r="A31" s="26" t="s">
        <v>60</v>
      </c>
      <c r="B31" s="45"/>
      <c r="C31" s="17"/>
    </row>
    <row r="32" spans="1:3" ht="14.25">
      <c r="A32" s="23" t="s">
        <v>63</v>
      </c>
      <c r="B32" s="45">
        <v>-1193</v>
      </c>
      <c r="C32" s="17">
        <v>-152</v>
      </c>
    </row>
    <row r="33" spans="1:3" ht="14.25">
      <c r="A33" s="23" t="s">
        <v>61</v>
      </c>
      <c r="B33" s="45">
        <v>816</v>
      </c>
      <c r="C33" s="17">
        <v>855</v>
      </c>
    </row>
    <row r="34" spans="1:3" ht="14.25">
      <c r="A34" s="23" t="s">
        <v>98</v>
      </c>
      <c r="B34" s="51">
        <v>-41</v>
      </c>
      <c r="C34" s="19">
        <v>0</v>
      </c>
    </row>
    <row r="35" spans="1:3" ht="14.25">
      <c r="A35" s="23" t="s">
        <v>99</v>
      </c>
      <c r="B35" s="51">
        <v>87</v>
      </c>
      <c r="C35" s="19">
        <v>0</v>
      </c>
    </row>
    <row r="36" spans="1:3" ht="14.25">
      <c r="A36" s="23" t="s">
        <v>85</v>
      </c>
      <c r="B36" s="45">
        <v>293</v>
      </c>
      <c r="C36" s="17">
        <v>0</v>
      </c>
    </row>
    <row r="37" spans="1:3" ht="14.25">
      <c r="A37" s="23" t="s">
        <v>67</v>
      </c>
      <c r="B37" s="89">
        <f>SUM(B32:B36)</f>
        <v>-38</v>
      </c>
      <c r="C37" s="89">
        <f>SUM(C32:C36)</f>
        <v>703</v>
      </c>
    </row>
    <row r="38" spans="1:3" ht="14.25">
      <c r="A38" s="23"/>
      <c r="B38" s="45"/>
      <c r="C38" s="17"/>
    </row>
    <row r="39" spans="1:3" ht="14.25">
      <c r="A39" s="26" t="s">
        <v>64</v>
      </c>
      <c r="B39" s="45"/>
      <c r="C39" s="17"/>
    </row>
    <row r="40" spans="1:3" ht="14.25">
      <c r="A40" s="23" t="s">
        <v>86</v>
      </c>
      <c r="B40" s="45">
        <v>-234</v>
      </c>
      <c r="C40" s="19">
        <v>-243</v>
      </c>
    </row>
    <row r="41" spans="1:3" ht="14.25">
      <c r="A41" s="23" t="s">
        <v>87</v>
      </c>
      <c r="B41" s="45">
        <v>-420</v>
      </c>
      <c r="C41" s="19">
        <v>-294</v>
      </c>
    </row>
    <row r="42" spans="1:3" ht="14.25">
      <c r="A42" s="23" t="s">
        <v>81</v>
      </c>
      <c r="B42" s="45">
        <v>6255</v>
      </c>
      <c r="C42" s="19">
        <v>13965</v>
      </c>
    </row>
    <row r="43" spans="1:3" ht="14.25">
      <c r="A43" s="23" t="s">
        <v>62</v>
      </c>
      <c r="B43" s="45">
        <v>11</v>
      </c>
      <c r="C43" s="17">
        <v>0</v>
      </c>
    </row>
    <row r="44" spans="1:3" ht="14.25">
      <c r="A44" s="23" t="s">
        <v>68</v>
      </c>
      <c r="B44" s="89">
        <f>SUM(B40:B43)</f>
        <v>5612</v>
      </c>
      <c r="C44" s="90">
        <f>SUM(C40:C43)</f>
        <v>13428</v>
      </c>
    </row>
    <row r="45" spans="1:2" ht="14.25">
      <c r="A45" s="23"/>
      <c r="B45" s="45"/>
    </row>
    <row r="46" spans="1:3" ht="14.25">
      <c r="A46" s="23" t="s">
        <v>74</v>
      </c>
      <c r="B46" s="45">
        <f>+B44+B37+B29</f>
        <v>6445</v>
      </c>
      <c r="C46" s="45">
        <f>+C44+C37+C29</f>
        <v>1158</v>
      </c>
    </row>
    <row r="47" spans="1:3" ht="14.25">
      <c r="A47" s="23" t="s">
        <v>83</v>
      </c>
      <c r="B47" s="60">
        <v>15765</v>
      </c>
      <c r="C47" s="60">
        <v>14639</v>
      </c>
    </row>
    <row r="48" spans="1:3" ht="15" thickBot="1">
      <c r="A48" s="26" t="s">
        <v>82</v>
      </c>
      <c r="B48" s="61">
        <f>+B46+B47</f>
        <v>22210</v>
      </c>
      <c r="C48" s="61">
        <f>+C46+C47</f>
        <v>15797</v>
      </c>
    </row>
    <row r="49" spans="1:2" ht="15" thickTop="1">
      <c r="A49" s="23"/>
      <c r="B49" s="45"/>
    </row>
    <row r="50" spans="1:2" ht="14.25">
      <c r="A50" s="23"/>
      <c r="B50" s="45"/>
    </row>
    <row r="51" spans="1:2" ht="14.25">
      <c r="A51" s="23"/>
      <c r="B51" s="45"/>
    </row>
    <row r="52" spans="1:2" ht="14.25">
      <c r="A52" s="4" t="str">
        <f>+'Income statement'!A55</f>
        <v>The interim financial report should be read in conjunction with the audited financial statements of the</v>
      </c>
      <c r="B52" s="45"/>
    </row>
    <row r="53" spans="1:2" ht="14.25">
      <c r="A53" s="4" t="str">
        <f>+'Income statement'!A56</f>
        <v>Group for the year ended 31 December 2003.</v>
      </c>
      <c r="B53" s="45"/>
    </row>
    <row r="54" spans="1:2" ht="14.25">
      <c r="A54" s="23"/>
      <c r="B54" s="45"/>
    </row>
    <row r="55" ht="14.25">
      <c r="B55" s="45"/>
    </row>
    <row r="56" ht="14.25">
      <c r="B56" s="48"/>
    </row>
    <row r="57" ht="14.25">
      <c r="B57" s="48"/>
    </row>
    <row r="58" ht="14.25">
      <c r="B58" s="48"/>
    </row>
    <row r="59" ht="14.25">
      <c r="B59" s="48"/>
    </row>
    <row r="60" ht="14.25">
      <c r="B60" s="48"/>
    </row>
    <row r="61" ht="14.25">
      <c r="B61" s="48"/>
    </row>
    <row r="62" ht="14.25">
      <c r="B62" s="48"/>
    </row>
    <row r="63" ht="14.25">
      <c r="B63" s="48"/>
    </row>
    <row r="64" ht="14.25">
      <c r="B64" s="48"/>
    </row>
  </sheetData>
  <mergeCells count="2">
    <mergeCell ref="A6:C6"/>
    <mergeCell ref="A7:C7"/>
  </mergeCells>
  <printOptions/>
  <pageMargins left="0.7874015748031497" right="0.5905511811023623" top="0.5905511811023623" bottom="0.3937007874015748" header="0.5118110236220472" footer="0.5118110236220472"/>
  <pageSetup horizontalDpi="300" verticalDpi="300" orientation="portrait" paperSize="9" r:id="rId1"/>
  <headerFooter alignWithMargins="0">
    <oddFooter>&amp;R4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CHUAN HUAT RESOURCES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Authorized Customer</dc:creator>
  <cp:keywords/>
  <dc:description/>
  <cp:lastModifiedBy>ZimonL</cp:lastModifiedBy>
  <cp:lastPrinted>2004-05-26T08:28:51Z</cp:lastPrinted>
  <dcterms:created xsi:type="dcterms:W3CDTF">2002-09-20T03:27:40Z</dcterms:created>
  <dcterms:modified xsi:type="dcterms:W3CDTF">2004-05-26T08:28:53Z</dcterms:modified>
  <cp:category/>
  <cp:version/>
  <cp:contentType/>
  <cp:contentStatus/>
</cp:coreProperties>
</file>